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TW15035\Desktop\R6地方財政\財政状況資料集2023\02記入後\"/>
    </mc:Choice>
  </mc:AlternateContent>
  <bookViews>
    <workbookView xWindow="0" yWindow="0" windowWidth="15090" windowHeight="7200" firstSheet="3" activeTab="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AF88" i="12"/>
  <c r="AU63" i="12"/>
  <c r="AP63" i="12"/>
  <c r="AP23" i="12" l="1"/>
  <c r="AA23" i="12"/>
  <c r="V23" i="12"/>
  <c r="Q23" i="12"/>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<sst xmlns="http://schemas.openxmlformats.org/spreadsheetml/2006/main" count="1090" uniqueCount="564">
  <si>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</si>
  <si>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</si>
  <si>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</si>
  <si>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</si>
  <si>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</si>
  <si>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</si>
  <si>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</si>
  <si>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</si>
  <si>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</si>
  <si>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</si>
  <si>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</si>
  <si>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</si>
  <si>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</si>
  <si>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</si>
  <si>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</si>
  <si>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</si>
  <si>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</si>
  <si>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</si>
  <si>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</si>
  <si>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</si>
  <si>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</si>
  <si>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</si>
  <si>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</si>
  <si>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</si>
  <si>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</si>
  <si>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</si>
  <si>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</si>
  <si>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</si>
  <si>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</si>
  <si>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</si>
  <si>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</si>
  <si>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</si>
  <si>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</si>
  <si>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</si>
  <si>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</si>
  <si>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</si>
  <si>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</si>
  <si>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</si>
  <si>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</si>
  <si>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</si>
  <si>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</si>
  <si>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</si>
  <si>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</si>
  <si>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</si>
  <si>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</si>
  <si>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</si>
  <si>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</si>
  <si>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</si>
  <si>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</si>
  <si>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</si>
  <si>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</si>
  <si>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</si>
  <si>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</si>
  <si>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</si>
  <si>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</si>
  <si>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</si>
  <si>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</si>
  <si>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</si>
  <si>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</si>
  <si>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</si>
  <si>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</si>
  <si>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</si>
  <si>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</si>
  <si>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</si>
  <si>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</si>
  <si>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</si>
  <si>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</si>
  <si>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</si>
  <si>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</si>
  <si>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</si>
  <si>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</si>
  <si>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</si>
  <si>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</si>
  <si>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</si>
  <si>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</si>
  <si>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</si>
  <si>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</si>
  <si>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</si>
  <si>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</si>
  <si>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</si>
  <si>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</si>
  <si>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</si>
  <si>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</si>
  <si>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</si>
  <si>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</si>
  <si>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</si>
  <si>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</si>
  <si>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</si>
  <si>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</si>
  <si>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</si>
  <si>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</si>
  <si>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</si>
  <si>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</si>
  <si>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</si>
  <si>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</si>
  <si>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</si>
  <si>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</si>
  <si>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</si>
  <si>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</si>
  <si>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</si>
  <si>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</si>
  <si>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</si>
  <si>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</si>
  <si>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</si>
  <si>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</si>
  <si>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</si>
  <si>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</si>
  <si>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</si>
  <si>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</si>
  <si>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</si>
  <si>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</si>
  <si>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</si>
  <si>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</si>
  <si>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</si>
  <si>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</si>
  <si>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</si>
  <si>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</si>
  <si>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</si>
  <si>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</si>
  <si>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</si>
  <si>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</si>
  <si>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</si>
  <si>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</si>
  <si>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</si>
  <si>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</si>
  <si>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</si>
  <si>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</si>
  <si>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</si>
  <si>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</si>
  <si>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</si>
  <si>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</si>
  <si>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</si>
  <si>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</si>
  <si>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</si>
  <si>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</si>
  <si>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</si>
  <si>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</si>
  <si>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</si>
  <si>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</si>
  <si>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</si>
  <si>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</si>
  <si>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</si>
  <si>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6"/>
  </si>
  <si>
    <t>うち日本人(％)</t>
    <phoneticPr fontId="5"/>
  </si>
  <si>
    <t>-2.6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</si>
  <si>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</si>
  <si>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</si>
  <si>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</si>
  <si>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</si>
  <si>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</si>
  <si>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</si>
  <si>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</si>
  <si>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</si>
  <si>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</si>
  <si>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</si>
  <si>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</si>
  <si>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</si>
  <si>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</si>
  <si>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</si>
  <si>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</si>
  <si>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</si>
  <si>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</si>
  <si>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</si>
  <si>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</si>
  <si>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</si>
  <si>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</si>
  <si>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</si>
  <si>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</si>
  <si>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</si>
  <si>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</si>
  <si>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</si>
  <si>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</si>
  <si>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</si>
  <si>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</si>
  <si>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</si>
  <si>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</si>
  <si>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</si>
  <si>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</si>
  <si>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</si>
  <si>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</si>
  <si>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</si>
  <si>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</si>
  <si>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</si>
  <si>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</si>
  <si>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</si>
  <si>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</si>
  <si>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</si>
  <si>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</si>
  <si>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</si>
  <si>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</si>
  <si>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</si>
  <si>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</si>
  <si>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</si>
  <si>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</si>
  <si>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</si>
  <si>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</si>
  <si>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</si>
  <si>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</si>
  <si>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</si>
  <si>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</si>
  <si>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</si>
  <si>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</si>
  <si>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</si>
  <si>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</si>
  <si>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宮城県川崎町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</si>
  <si>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</si>
  <si>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</si>
  <si>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</si>
  <si>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</si>
  <si>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</si>
  <si>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</si>
  <si>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</si>
  <si>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</si>
  <si>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</si>
  <si>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</si>
  <si>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</si>
  <si>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</si>
  <si>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</si>
  <si>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</si>
  <si>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</si>
  <si>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</si>
  <si>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</si>
  <si>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</si>
  <si>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</si>
  <si>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</si>
  <si>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</si>
  <si>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</si>
  <si>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</si>
  <si>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</si>
  <si>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</si>
  <si>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</si>
  <si>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</si>
  <si>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</si>
  <si>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</si>
  <si>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</si>
  <si>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</si>
  <si>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</si>
  <si>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</si>
  <si>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</si>
  <si>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</si>
  <si>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</si>
  <si>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</si>
  <si>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</si>
  <si>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</si>
  <si>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</si>
  <si>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</si>
  <si>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</si>
  <si>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</si>
  <si>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</si>
  <si>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</si>
  <si>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</si>
  <si>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</si>
  <si>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</si>
  <si>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</si>
  <si>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</si>
  <si>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</si>
  <si>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</si>
  <si>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</si>
  <si>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</si>
  <si>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</si>
  <si>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</si>
  <si>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</si>
  <si>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</si>
  <si>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</si>
  <si>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</si>
  <si>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</si>
  <si>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</si>
  <si>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</si>
  <si>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</si>
  <si>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</si>
  <si>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</si>
  <si>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</si>
  <si>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</si>
  <si>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</si>
  <si>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</si>
  <si>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</si>
  <si>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</si>
  <si>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</si>
  <si>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</si>
  <si>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</si>
  <si>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</si>
  <si>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</si>
  <si>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</si>
  <si>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</si>
  <si>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</si>
  <si>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</si>
  <si>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</si>
  <si>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</si>
  <si>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</si>
  <si>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</si>
  <si>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</si>
  <si>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</si>
  <si>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</si>
  <si>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</si>
  <si>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</si>
  <si>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</si>
  <si>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</si>
  <si>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</si>
  <si>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</si>
  <si>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</si>
  <si>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</si>
  <si>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</si>
  <si>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</si>
  <si>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</si>
  <si>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</si>
  <si>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</si>
  <si>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</si>
  <si>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</si>
  <si>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</si>
  <si>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</si>
  <si>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</si>
  <si>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</si>
  <si>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</si>
  <si>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</si>
  <si>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</si>
  <si>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</si>
  <si>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</si>
  <si>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</si>
  <si>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</si>
  <si>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</si>
  <si>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</si>
  <si>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</si>
  <si>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</si>
  <si>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</si>
  <si>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</si>
  <si>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</si>
  <si>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</si>
  <si>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</si>
  <si>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</si>
  <si>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</si>
  <si>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</si>
  <si>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</si>
  <si>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</si>
  <si>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</si>
  <si>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</si>
  <si>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</si>
  <si>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</si>
  <si>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</si>
  <si>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</si>
  <si>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</si>
  <si>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</si>
  <si>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</si>
  <si>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</si>
  <si>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</si>
  <si>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</si>
  <si>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</si>
  <si>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</si>
  <si>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</si>
  <si>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</si>
  <si>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</si>
  <si>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</si>
  <si>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</si>
  <si>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</si>
  <si>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</si>
  <si>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</si>
  <si>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宮城県川崎町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</si>
  <si>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</si>
  <si>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</si>
  <si>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</si>
  <si>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</si>
  <si>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</si>
  <si>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</si>
  <si>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</si>
  <si>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</si>
  <si>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</si>
  <si>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</si>
  <si>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</si>
  <si>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</si>
  <si>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</si>
  <si>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</si>
  <si>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</si>
  <si>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</si>
  <si>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</si>
  <si>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</si>
  <si>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</si>
  <si>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</si>
  <si>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</si>
  <si>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</si>
  <si>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</si>
  <si>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</si>
  <si>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</si>
  <si>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</si>
  <si>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</si>
  <si>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</si>
  <si>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</si>
  <si>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</si>
  <si>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</si>
  <si>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</si>
  <si>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</si>
  <si>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</si>
  <si>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</si>
  <si>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</si>
  <si>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</si>
  <si>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</si>
  <si>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</si>
  <si>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</si>
  <si>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</si>
  <si>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</si>
  <si>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</si>
  <si>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</si>
  <si>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</si>
  <si>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</si>
  <si>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</si>
  <si>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</si>
  <si>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</si>
  <si>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</si>
  <si>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</si>
  <si>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</si>
  <si>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</si>
  <si>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</si>
  <si>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</si>
  <si>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</si>
  <si>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</si>
  <si>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</si>
  <si>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</si>
  <si>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</si>
  <si>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</si>
  <si>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</si>
  <si>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</si>
  <si>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</si>
  <si>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</si>
  <si>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</si>
  <si>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</si>
  <si>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</si>
  <si>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</si>
  <si>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</si>
  <si>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</si>
  <si>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</si>
  <si>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</si>
  <si>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</si>
  <si>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</si>
  <si>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</si>
  <si>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</si>
  <si>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</si>
  <si>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</si>
  <si>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</si>
  <si>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</si>
  <si>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</si>
  <si>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</si>
  <si>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</si>
  <si>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</si>
  <si>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</si>
  <si>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</si>
  <si>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</si>
  <si>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</si>
  <si>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</si>
  <si>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</si>
  <si>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</si>
  <si>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</si>
  <si>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</si>
  <si>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</si>
  <si>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</si>
  <si>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</si>
  <si>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</si>
  <si>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</si>
  <si>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</si>
  <si>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</si>
  <si>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</si>
  <si>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</si>
  <si>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</si>
  <si>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</si>
  <si>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</si>
  <si>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</si>
  <si>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</si>
  <si>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</si>
  <si>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</si>
  <si>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</si>
  <si>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</si>
  <si>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</si>
  <si>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</si>
  <si>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</si>
  <si>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</si>
  <si>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</si>
  <si>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</si>
  <si>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</si>
  <si>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</si>
  <si>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</si>
  <si>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</si>
  <si>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</si>
  <si>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</si>
  <si>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</si>
  <si>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</si>
  <si>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</si>
  <si>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</si>
  <si>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</si>
  <si>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</si>
  <si>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</si>
  <si>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</si>
  <si>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</si>
  <si>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</si>
  <si>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</si>
  <si>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</si>
  <si>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</si>
  <si>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</si>
  <si>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</si>
  <si>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</si>
  <si>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</si>
  <si>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</si>
  <si>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</si>
  <si>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</si>
  <si>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</si>
  <si>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</si>
  <si>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</si>
  <si>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</si>
  <si>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</si>
  <si>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</si>
  <si>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</si>
  <si>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</si>
  <si>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</si>
  <si>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</si>
  <si>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</si>
  <si>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</si>
  <si>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</si>
  <si>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</si>
  <si>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</si>
  <si>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</si>
  <si>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</si>
  <si>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</si>
  <si>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</si>
  <si>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</si>
  <si>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</si>
  <si>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</si>
  <si>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</si>
  <si>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</si>
  <si>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</si>
  <si>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</si>
  <si>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</si>
  <si>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</si>
  <si>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</si>
  <si>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</si>
  <si>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</si>
  <si>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</si>
  <si>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</si>
  <si>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6.95</t>
  </si>
  <si>
    <t>▲ 10.51</t>
  </si>
  <si>
    <t>川崎町水道事業会計</t>
  </si>
  <si>
    <t>一般会計</t>
  </si>
  <si>
    <t>川崎町病院事業会計</t>
  </si>
  <si>
    <t>川崎町国民健康保険特別会計</t>
  </si>
  <si>
    <t>川崎町公共下水道事業特別会計</t>
  </si>
  <si>
    <t>川崎町介護保険特別会計</t>
  </si>
  <si>
    <t>川崎町後期高齢者医療保険特別会計</t>
  </si>
  <si>
    <t>川崎町温泉事業特別会計</t>
  </si>
  <si>
    <t>その他会計（赤字）</t>
  </si>
  <si>
    <t>その他会計（黒字）</t>
  </si>
  <si>
    <t>R01</t>
    <phoneticPr fontId="5"/>
  </si>
  <si>
    <t>R02</t>
    <phoneticPr fontId="5"/>
  </si>
  <si>
    <t>R03</t>
    <phoneticPr fontId="5"/>
  </si>
  <si>
    <t>R04</t>
    <phoneticPr fontId="5"/>
  </si>
  <si>
    <t>R05</t>
    <phoneticPr fontId="5"/>
  </si>
  <si>
    <t>公共施設等整備基金</t>
    <rPh sb="0" eb="2">
      <t>コウキョウ</t>
    </rPh>
    <rPh sb="2" eb="4">
      <t>シセツ</t>
    </rPh>
    <rPh sb="4" eb="5">
      <t>トウ</t>
    </rPh>
    <rPh sb="5" eb="7">
      <t>セイビ</t>
    </rPh>
    <rPh sb="7" eb="9">
      <t>キキン</t>
    </rPh>
    <phoneticPr fontId="5"/>
  </si>
  <si>
    <t>地域振興基金</t>
    <rPh sb="0" eb="2">
      <t>チイキ</t>
    </rPh>
    <rPh sb="2" eb="4">
      <t>シンコウ</t>
    </rPh>
    <rPh sb="4" eb="6">
      <t>キキン</t>
    </rPh>
    <phoneticPr fontId="5"/>
  </si>
  <si>
    <t>ふるさと基金</t>
    <rPh sb="4" eb="6">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</si>
  <si>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</si>
  <si>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</si>
  <si>
    <t>宮城県市町村非常勤消防職員補償報償組合</t>
    <rPh sb="0" eb="3">
      <t>ミヤギケン</t>
    </rPh>
    <rPh sb="3" eb="6">
      <t>シチョウソン</t>
    </rPh>
    <rPh sb="6" eb="9">
      <t>ヒジョウキン</t>
    </rPh>
    <rPh sb="9" eb="11">
      <t>ショウボウ</t>
    </rPh>
    <rPh sb="11" eb="13">
      <t>ショクイン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</si>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</sst>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xmlns:c16r2="http://schemas.microsoft.com/office/drawing/2015/06/chart">
            <c:ext xmlns:c16="http://schemas.microsoft.com/office/drawing/2014/chart" uri="{C3380CC4-5D6E-409C-BE32-E72D297353CC}">
              <c16:uniqueId val="{00000000-FDDD-4551-9523-14544FA26DE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60145</c:v>
                </c:pt>
                <c:pt idx="1">
                  <c:v>57720</c:v>
                </c:pt>
                <c:pt idx="2">
                  <c:v>64439</c:v>
                </c:pt>
                <c:pt idx="3">
                  <c:v>56750</c:v>
                </c:pt>
                <c:pt idx="4">
                  <c:v>68597</c:v>
                </c:pt>
              </c:numCache>
            </c:numRef>
          </c:val>
          <c:smooth val="0"/>
          <c:extLst xmlns:c16r2="http://schemas.microsoft.com/office/drawing/2015/06/chart">
            <c:ext xmlns:c16="http://schemas.microsoft.com/office/drawing/2014/chart" uri="{C3380CC4-5D6E-409C-BE32-E72D297353CC}">
              <c16:uniqueId val="{00000001-FDDD-4551-9523-14544FA26DE6}"/>
            </c:ext>
          </c:extLst>
        </c:ser>
        <c:dLbls>
          <c:showLegendKey val="0"/>
          <c:showVal val="0"/>
          <c:showCatName val="0"/>
          <c:showSerName val="0"/>
          <c:showPercent val="0"/>
          <c:showBubbleSize val="0"/>
        </c:dLbls>
        <c:marker val="1"/>
        <c:smooth val="0"/>
        <c:axId val="409299616"/>
        <c:axId val="409300400"/>
      </c:lineChart>
      <c:catAx>
        <c:axId val="4092996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9300400"/>
        <c:crosses val="autoZero"/>
        <c:auto val="1"/>
        <c:lblAlgn val="ctr"/>
        <c:lblOffset val="100"/>
        <c:tickLblSkip val="1"/>
        <c:tickMarkSkip val="1"/>
        <c:noMultiLvlLbl val="0"/>
      </c:catAx>
      <c:valAx>
        <c:axId val="40930040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092996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3.34</c:v>
                </c:pt>
                <c:pt idx="1">
                  <c:v>4.9800000000000004</c:v>
                </c:pt>
                <c:pt idx="2">
                  <c:v>7.11</c:v>
                </c:pt>
                <c:pt idx="3">
                  <c:v>9.27</c:v>
                </c:pt>
                <c:pt idx="4">
                  <c:v>4.29</c:v>
                </c:pt>
              </c:numCache>
            </c:numRef>
          </c:val>
          <c:extLst xmlns:c16r2="http://schemas.microsoft.com/office/drawing/2015/06/chart">
            <c:ext xmlns:c16="http://schemas.microsoft.com/office/drawing/2014/chart" uri="{C3380CC4-5D6E-409C-BE32-E72D297353CC}">
              <c16:uniqueId val="{00000000-491F-438C-88DD-01539CDE320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23.22</c:v>
                </c:pt>
                <c:pt idx="1">
                  <c:v>24.15</c:v>
                </c:pt>
                <c:pt idx="2">
                  <c:v>36.36</c:v>
                </c:pt>
                <c:pt idx="3">
                  <c:v>43.44</c:v>
                </c:pt>
                <c:pt idx="4">
                  <c:v>44.38</c:v>
                </c:pt>
              </c:numCache>
            </c:numRef>
          </c:val>
          <c:extLst xmlns:c16r2="http://schemas.microsoft.com/office/drawing/2015/06/chart">
            <c:ext xmlns:c16="http://schemas.microsoft.com/office/drawing/2014/chart" uri="{C3380CC4-5D6E-409C-BE32-E72D297353CC}">
              <c16:uniqueId val="{00000001-491F-438C-88DD-01539CDE320E}"/>
            </c:ext>
          </c:extLst>
        </c:ser>
        <c:dLbls>
          <c:showLegendKey val="0"/>
          <c:showVal val="0"/>
          <c:showCatName val="0"/>
          <c:showSerName val="0"/>
          <c:showPercent val="0"/>
          <c:showBubbleSize val="0"/>
        </c:dLbls>
        <c:gapWidth val="250"/>
        <c:overlap val="100"/>
        <c:axId val="409301968"/>
        <c:axId val="4093023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-6.95</c:v>
                </c:pt>
                <c:pt idx="1">
                  <c:v>1.81</c:v>
                </c:pt>
                <c:pt idx="2">
                  <c:v>13.96</c:v>
                </c:pt>
                <c:pt idx="3">
                  <c:v>1.87</c:v>
                </c:pt>
                <c:pt idx="4">
                  <c:v>-10.51</c:v>
                </c:pt>
              </c:numCache>
            </c:numRef>
          </c:val>
          <c:smooth val="0"/>
          <c:extLst xmlns:c16r2="http://schemas.microsoft.com/office/drawing/2015/06/chart">
            <c:ext xmlns:c16="http://schemas.microsoft.com/office/drawing/2014/chart" uri="{C3380CC4-5D6E-409C-BE32-E72D297353CC}">
              <c16:uniqueId val="{00000002-491F-438C-88DD-01539CDE320E}"/>
            </c:ext>
          </c:extLst>
        </c:ser>
        <c:dLbls>
          <c:showLegendKey val="0"/>
          <c:showVal val="0"/>
          <c:showCatName val="0"/>
          <c:showSerName val="0"/>
          <c:showPercent val="0"/>
          <c:showBubbleSize val="0"/>
        </c:dLbls>
        <c:marker val="1"/>
        <c:smooth val="0"/>
        <c:axId val="409301968"/>
        <c:axId val="409302360"/>
      </c:lineChart>
      <c:catAx>
        <c:axId val="409301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09302360"/>
        <c:crosses val="autoZero"/>
        <c:auto val="1"/>
        <c:lblAlgn val="ctr"/>
        <c:lblOffset val="100"/>
        <c:tickLblSkip val="1"/>
        <c:tickMarkSkip val="1"/>
        <c:noMultiLvlLbl val="0"/>
      </c:catAx>
      <c:valAx>
        <c:axId val="4093023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9301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CE4F-47A8-938C-9F444ABB2A1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E4F-47A8-938C-9F444ABB2A17}"/>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0.18</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CE4F-47A8-938C-9F444ABB2A17}"/>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0.02</c:v>
                </c:pt>
                <c:pt idx="2">
                  <c:v>#N/A</c:v>
                </c:pt>
                <c:pt idx="3">
                  <c:v>0.02</c:v>
                </c:pt>
                <c:pt idx="4">
                  <c:v>#N/A</c:v>
                </c:pt>
                <c:pt idx="5">
                  <c:v>0.05</c:v>
                </c:pt>
                <c:pt idx="6">
                  <c:v>#N/A</c:v>
                </c:pt>
                <c:pt idx="7">
                  <c:v>0.03</c:v>
                </c:pt>
                <c:pt idx="8">
                  <c:v>#N/A</c:v>
                </c:pt>
                <c:pt idx="9">
                  <c:v>0.08</c:v>
                </c:pt>
              </c:numCache>
            </c:numRef>
          </c:val>
          <c:extLst xmlns:c16r2="http://schemas.microsoft.com/office/drawing/2015/06/chart">
            <c:ext xmlns:c16="http://schemas.microsoft.com/office/drawing/2014/chart" uri="{C3380CC4-5D6E-409C-BE32-E72D297353CC}">
              <c16:uniqueId val="{00000003-CE4F-47A8-938C-9F444ABB2A17}"/>
            </c:ext>
          </c:extLst>
        </c:ser>
        <c:ser>
          <c:idx val="4"/>
          <c:order val="4"/>
          <c:tx>
            <c:strRef>
              <c:f>データシート!$A$31</c:f>
              <c:strCache>
                <c:ptCount val="1"/>
                <c:pt idx="0">
                  <c:v>川崎町介護保険特別会計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0.7</c:v>
                </c:pt>
                <c:pt idx="2">
                  <c:v>#N/A</c:v>
                </c:pt>
                <c:pt idx="3">
                  <c:v>0.84</c:v>
                </c:pt>
                <c:pt idx="4">
                  <c:v>#N/A</c:v>
                </c:pt>
                <c:pt idx="5">
                  <c:v>1.19</c:v>
                </c:pt>
                <c:pt idx="6">
                  <c:v>#N/A</c:v>
                </c:pt>
                <c:pt idx="7">
                  <c:v>1.3</c:v>
                </c:pt>
                <c:pt idx="8">
                  <c:v>#N/A</c:v>
                </c:pt>
                <c:pt idx="9">
                  <c:v>0.92</c:v>
                </c:pt>
              </c:numCache>
            </c:numRef>
          </c:val>
          <c:extLst xmlns:c16r2="http://schemas.microsoft.com/office/drawing/2015/06/chart">
            <c:ext xmlns:c16="http://schemas.microsoft.com/office/drawing/2014/chart" uri="{C3380CC4-5D6E-409C-BE32-E72D297353CC}">
              <c16:uniqueId val="{00000004-CE4F-47A8-938C-9F444ABB2A17}"/>
            </c:ext>
          </c:extLst>
        </c:ser>
        <c:ser>
          <c:idx val="5"/>
          <c:order val="5"/>
          <c:tx>
            <c:strRef>
              <c:f>データシート!$A$32</c:f>
              <c:strCache>
                <c:ptCount val="1"/>
                <c:pt idx="0">
                  <c:v>川崎町公共下水道事業特別会計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0.23</c:v>
                </c:pt>
                <c:pt idx="4">
                  <c:v>#N/A</c:v>
                </c:pt>
                <c:pt idx="5">
                  <c:v>0.44</c:v>
                </c:pt>
                <c:pt idx="6">
                  <c:v>#N/A</c:v>
                </c:pt>
                <c:pt idx="7">
                  <c:v>1.1299999999999999</c:v>
                </c:pt>
                <c:pt idx="8">
                  <c:v>#N/A</c:v>
                </c:pt>
                <c:pt idx="9">
                  <c:v>1.25</c:v>
                </c:pt>
              </c:numCache>
            </c:numRef>
          </c:val>
          <c:extLst xmlns:c16r2="http://schemas.microsoft.com/office/drawing/2015/06/chart">
            <c:ext xmlns:c16="http://schemas.microsoft.com/office/drawing/2014/chart" uri="{C3380CC4-5D6E-409C-BE32-E72D297353CC}">
              <c16:uniqueId val="{00000005-CE4F-47A8-938C-9F444ABB2A17}"/>
            </c:ext>
          </c:extLst>
        </c:ser>
        <c:ser>
          <c:idx val="6"/>
          <c:order val="6"/>
          <c:tx>
            <c:strRef>
              <c:f>データシート!$A$33</c:f>
              <c:strCache>
                <c:ptCount val="1"/>
                <c:pt idx="0">
                  <c:v>川崎町国民健康保険特別会計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1.44</c:v>
                </c:pt>
                <c:pt idx="2">
                  <c:v>#N/A</c:v>
                </c:pt>
                <c:pt idx="3">
                  <c:v>1.5</c:v>
                </c:pt>
                <c:pt idx="4">
                  <c:v>#N/A</c:v>
                </c:pt>
                <c:pt idx="5">
                  <c:v>1.91</c:v>
                </c:pt>
                <c:pt idx="6">
                  <c:v>#N/A</c:v>
                </c:pt>
                <c:pt idx="7">
                  <c:v>2.46</c:v>
                </c:pt>
                <c:pt idx="8">
                  <c:v>#N/A</c:v>
                </c:pt>
                <c:pt idx="9">
                  <c:v>2.2200000000000002</c:v>
                </c:pt>
              </c:numCache>
            </c:numRef>
          </c:val>
          <c:extLst xmlns:c16r2="http://schemas.microsoft.com/office/drawing/2015/06/chart">
            <c:ext xmlns:c16="http://schemas.microsoft.com/office/drawing/2014/chart" uri="{C3380CC4-5D6E-409C-BE32-E72D297353CC}">
              <c16:uniqueId val="{00000006-CE4F-47A8-938C-9F444ABB2A17}"/>
            </c:ext>
          </c:extLst>
        </c:ser>
        <c:ser>
          <c:idx val="7"/>
          <c:order val="7"/>
          <c:tx>
            <c:strRef>
              <c:f>データシート!$A$34</c:f>
              <c:strCache>
                <c:ptCount val="1"/>
                <c:pt idx="0">
                  <c:v>川崎町病院事業会計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1.44</c:v>
                </c:pt>
                <c:pt idx="2">
                  <c:v>#N/A</c:v>
                </c:pt>
                <c:pt idx="3">
                  <c:v>0.98</c:v>
                </c:pt>
                <c:pt idx="4">
                  <c:v>#N/A</c:v>
                </c:pt>
                <c:pt idx="5">
                  <c:v>2.4700000000000002</c:v>
                </c:pt>
                <c:pt idx="6">
                  <c:v>#N/A</c:v>
                </c:pt>
                <c:pt idx="7">
                  <c:v>1.76</c:v>
                </c:pt>
                <c:pt idx="8">
                  <c:v>#N/A</c:v>
                </c:pt>
                <c:pt idx="9">
                  <c:v>2.34</c:v>
                </c:pt>
              </c:numCache>
            </c:numRef>
          </c:val>
          <c:extLst xmlns:c16r2="http://schemas.microsoft.com/office/drawing/2015/06/chart">
            <c:ext xmlns:c16="http://schemas.microsoft.com/office/drawing/2014/chart" uri="{C3380CC4-5D6E-409C-BE32-E72D297353CC}">
              <c16:uniqueId val="{00000007-CE4F-47A8-938C-9F444ABB2A1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3.33</c:v>
                </c:pt>
                <c:pt idx="2">
                  <c:v>#N/A</c:v>
                </c:pt>
                <c:pt idx="3">
                  <c:v>4.97</c:v>
                </c:pt>
                <c:pt idx="4">
                  <c:v>#N/A</c:v>
                </c:pt>
                <c:pt idx="5">
                  <c:v>7.1</c:v>
                </c:pt>
                <c:pt idx="6">
                  <c:v>#N/A</c:v>
                </c:pt>
                <c:pt idx="7">
                  <c:v>9.27</c:v>
                </c:pt>
                <c:pt idx="8">
                  <c:v>#N/A</c:v>
                </c:pt>
                <c:pt idx="9">
                  <c:v>4.29</c:v>
                </c:pt>
              </c:numCache>
            </c:numRef>
          </c:val>
          <c:extLst xmlns:c16r2="http://schemas.microsoft.com/office/drawing/2015/06/chart">
            <c:ext xmlns:c16="http://schemas.microsoft.com/office/drawing/2014/chart" uri="{C3380CC4-5D6E-409C-BE32-E72D297353CC}">
              <c16:uniqueId val="{00000008-CE4F-47A8-938C-9F444ABB2A17}"/>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9.44</c:v>
                </c:pt>
                <c:pt idx="2">
                  <c:v>#N/A</c:v>
                </c:pt>
                <c:pt idx="3">
                  <c:v>8.35</c:v>
                </c:pt>
                <c:pt idx="4">
                  <c:v>#N/A</c:v>
                </c:pt>
                <c:pt idx="5">
                  <c:v>6.92</c:v>
                </c:pt>
                <c:pt idx="6">
                  <c:v>#N/A</c:v>
                </c:pt>
                <c:pt idx="7">
                  <c:v>6.54</c:v>
                </c:pt>
                <c:pt idx="8">
                  <c:v>#N/A</c:v>
                </c:pt>
                <c:pt idx="9">
                  <c:v>6.13</c:v>
                </c:pt>
              </c:numCache>
            </c:numRef>
          </c:val>
          <c:extLst xmlns:c16r2="http://schemas.microsoft.com/office/drawing/2015/06/chart">
            <c:ext xmlns:c16="http://schemas.microsoft.com/office/drawing/2014/chart" uri="{C3380CC4-5D6E-409C-BE32-E72D297353CC}">
              <c16:uniqueId val="{00000009-CE4F-47A8-938C-9F444ABB2A17}"/>
            </c:ext>
          </c:extLst>
        </c:ser>
        <c:dLbls>
          <c:showLegendKey val="0"/>
          <c:showVal val="0"/>
          <c:showCatName val="0"/>
          <c:showSerName val="0"/>
          <c:showPercent val="0"/>
          <c:showBubbleSize val="0"/>
        </c:dLbls>
        <c:gapWidth val="150"/>
        <c:overlap val="100"/>
        <c:axId val="416766672"/>
        <c:axId val="416767064"/>
      </c:barChart>
      <c:catAx>
        <c:axId val="416766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6767064"/>
        <c:crosses val="autoZero"/>
        <c:auto val="1"/>
        <c:lblAlgn val="ctr"/>
        <c:lblOffset val="100"/>
        <c:tickLblSkip val="1"/>
        <c:tickMarkSkip val="1"/>
        <c:noMultiLvlLbl val="0"/>
      </c:catAx>
      <c:valAx>
        <c:axId val="416767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7666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403</c:v>
                </c:pt>
                <c:pt idx="5">
                  <c:v>411</c:v>
                </c:pt>
                <c:pt idx="8">
                  <c:v>410</c:v>
                </c:pt>
                <c:pt idx="11">
                  <c:v>407</c:v>
                </c:pt>
                <c:pt idx="14">
                  <c:v>405</c:v>
                </c:pt>
              </c:numCache>
            </c:numRef>
          </c:val>
          <c:extLst xmlns:c16r2="http://schemas.microsoft.com/office/drawing/2015/06/chart">
            <c:ext xmlns:c16="http://schemas.microsoft.com/office/drawing/2014/chart" uri="{C3380CC4-5D6E-409C-BE32-E72D297353CC}">
              <c16:uniqueId val="{00000000-D3AC-46DA-9BDB-5B88527F703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3AC-46DA-9BDB-5B88527F703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3AC-46DA-9BDB-5B88527F703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c:v>
                </c:pt>
                <c:pt idx="3">
                  <c:v>19</c:v>
                </c:pt>
                <c:pt idx="6">
                  <c:v>21</c:v>
                </c:pt>
                <c:pt idx="9">
                  <c:v>21</c:v>
                </c:pt>
                <c:pt idx="12">
                  <c:v>21</c:v>
                </c:pt>
              </c:numCache>
            </c:numRef>
          </c:val>
          <c:extLst xmlns:c16r2="http://schemas.microsoft.com/office/drawing/2015/06/chart">
            <c:ext xmlns:c16="http://schemas.microsoft.com/office/drawing/2014/chart" uri="{C3380CC4-5D6E-409C-BE32-E72D297353CC}">
              <c16:uniqueId val="{00000003-D3AC-46DA-9BDB-5B88527F703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295</c:v>
                </c:pt>
                <c:pt idx="3">
                  <c:v>234</c:v>
                </c:pt>
                <c:pt idx="6">
                  <c:v>218</c:v>
                </c:pt>
                <c:pt idx="9">
                  <c:v>266</c:v>
                </c:pt>
                <c:pt idx="12">
                  <c:v>259</c:v>
                </c:pt>
              </c:numCache>
            </c:numRef>
          </c:val>
          <c:extLst xmlns:c16r2="http://schemas.microsoft.com/office/drawing/2015/06/chart">
            <c:ext xmlns:c16="http://schemas.microsoft.com/office/drawing/2014/chart" uri="{C3380CC4-5D6E-409C-BE32-E72D297353CC}">
              <c16:uniqueId val="{00000004-D3AC-46DA-9BDB-5B88527F703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3AC-46DA-9BDB-5B88527F703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3AC-46DA-9BDB-5B88527F703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288</c:v>
                </c:pt>
                <c:pt idx="3">
                  <c:v>276</c:v>
                </c:pt>
                <c:pt idx="6">
                  <c:v>309</c:v>
                </c:pt>
                <c:pt idx="9">
                  <c:v>311</c:v>
                </c:pt>
                <c:pt idx="12">
                  <c:v>336</c:v>
                </c:pt>
              </c:numCache>
            </c:numRef>
          </c:val>
          <c:extLst xmlns:c16r2="http://schemas.microsoft.com/office/drawing/2015/06/chart">
            <c:ext xmlns:c16="http://schemas.microsoft.com/office/drawing/2014/chart" uri="{C3380CC4-5D6E-409C-BE32-E72D297353CC}">
              <c16:uniqueId val="{00000007-D3AC-46DA-9BDB-5B88527F7036}"/>
            </c:ext>
          </c:extLst>
        </c:ser>
        <c:dLbls>
          <c:showLegendKey val="0"/>
          <c:showVal val="0"/>
          <c:showCatName val="0"/>
          <c:showSerName val="0"/>
          <c:showPercent val="0"/>
          <c:showBubbleSize val="0"/>
        </c:dLbls>
        <c:gapWidth val="100"/>
        <c:overlap val="100"/>
        <c:axId val="416767848"/>
        <c:axId val="4167682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194</c:v>
                </c:pt>
                <c:pt idx="2">
                  <c:v>#N/A</c:v>
                </c:pt>
                <c:pt idx="3">
                  <c:v>#N/A</c:v>
                </c:pt>
                <c:pt idx="4">
                  <c:v>118</c:v>
                </c:pt>
                <c:pt idx="5">
                  <c:v>#N/A</c:v>
                </c:pt>
                <c:pt idx="6">
                  <c:v>#N/A</c:v>
                </c:pt>
                <c:pt idx="7">
                  <c:v>138</c:v>
                </c:pt>
                <c:pt idx="8">
                  <c:v>#N/A</c:v>
                </c:pt>
                <c:pt idx="9">
                  <c:v>#N/A</c:v>
                </c:pt>
                <c:pt idx="10">
                  <c:v>191</c:v>
                </c:pt>
                <c:pt idx="11">
                  <c:v>#N/A</c:v>
                </c:pt>
                <c:pt idx="12">
                  <c:v>#N/A</c:v>
                </c:pt>
                <c:pt idx="13">
                  <c:v>211</c:v>
                </c:pt>
                <c:pt idx="14">
                  <c:v>#N/A</c:v>
                </c:pt>
              </c:numCache>
            </c:numRef>
          </c:val>
          <c:smooth val="0"/>
          <c:extLst xmlns:c16r2="http://schemas.microsoft.com/office/drawing/2015/06/chart">
            <c:ext xmlns:c16="http://schemas.microsoft.com/office/drawing/2014/chart" uri="{C3380CC4-5D6E-409C-BE32-E72D297353CC}">
              <c16:uniqueId val="{00000008-D3AC-46DA-9BDB-5B88527F7036}"/>
            </c:ext>
          </c:extLst>
        </c:ser>
        <c:dLbls>
          <c:showLegendKey val="0"/>
          <c:showVal val="0"/>
          <c:showCatName val="0"/>
          <c:showSerName val="0"/>
          <c:showPercent val="0"/>
          <c:showBubbleSize val="0"/>
        </c:dLbls>
        <c:marker val="1"/>
        <c:smooth val="0"/>
        <c:axId val="416767848"/>
        <c:axId val="416768240"/>
      </c:lineChart>
      <c:catAx>
        <c:axId val="416767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6768240"/>
        <c:crosses val="autoZero"/>
        <c:auto val="1"/>
        <c:lblAlgn val="ctr"/>
        <c:lblOffset val="100"/>
        <c:tickLblSkip val="1"/>
        <c:tickMarkSkip val="1"/>
        <c:noMultiLvlLbl val="0"/>
      </c:catAx>
      <c:valAx>
        <c:axId val="416768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767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3816</c:v>
                </c:pt>
                <c:pt idx="5">
                  <c:v>3761</c:v>
                </c:pt>
                <c:pt idx="8">
                  <c:v>3627</c:v>
                </c:pt>
                <c:pt idx="11">
                  <c:v>3561</c:v>
                </c:pt>
                <c:pt idx="14">
                  <c:v>3418</c:v>
                </c:pt>
              </c:numCache>
            </c:numRef>
          </c:val>
          <c:extLst xmlns:c16r2="http://schemas.microsoft.com/office/drawing/2015/06/chart">
            <c:ext xmlns:c16="http://schemas.microsoft.com/office/drawing/2014/chart" uri="{C3380CC4-5D6E-409C-BE32-E72D297353CC}">
              <c16:uniqueId val="{00000000-2FBD-4965-8873-AC175364C6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2FBD-4965-8873-AC175364C6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2270</c:v>
                </c:pt>
                <c:pt idx="5">
                  <c:v>2405</c:v>
                </c:pt>
                <c:pt idx="8">
                  <c:v>3018</c:v>
                </c:pt>
                <c:pt idx="11">
                  <c:v>3406</c:v>
                </c:pt>
                <c:pt idx="14">
                  <c:v>3578</c:v>
                </c:pt>
              </c:numCache>
            </c:numRef>
          </c:val>
          <c:extLst xmlns:c16r2="http://schemas.microsoft.com/office/drawing/2015/06/chart">
            <c:ext xmlns:c16="http://schemas.microsoft.com/office/drawing/2014/chart" uri="{C3380CC4-5D6E-409C-BE32-E72D297353CC}">
              <c16:uniqueId val="{00000002-2FBD-4965-8873-AC175364C6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FBD-4965-8873-AC175364C6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FBD-4965-8873-AC175364C6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2</c:v>
                </c:pt>
                <c:pt idx="3">
                  <c:v>3</c:v>
                </c:pt>
                <c:pt idx="6">
                  <c:v>3</c:v>
                </c:pt>
                <c:pt idx="9">
                  <c:v>3</c:v>
                </c:pt>
                <c:pt idx="12">
                  <c:v>3</c:v>
                </c:pt>
              </c:numCache>
            </c:numRef>
          </c:val>
          <c:extLst xmlns:c16r2="http://schemas.microsoft.com/office/drawing/2015/06/chart">
            <c:ext xmlns:c16="http://schemas.microsoft.com/office/drawing/2014/chart" uri="{C3380CC4-5D6E-409C-BE32-E72D297353CC}">
              <c16:uniqueId val="{00000005-2FBD-4965-8873-AC175364C6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886</c:v>
                </c:pt>
                <c:pt idx="3">
                  <c:v>723</c:v>
                </c:pt>
                <c:pt idx="6">
                  <c:v>506</c:v>
                </c:pt>
                <c:pt idx="9">
                  <c:v>632</c:v>
                </c:pt>
                <c:pt idx="12">
                  <c:v>606</c:v>
                </c:pt>
              </c:numCache>
            </c:numRef>
          </c:val>
          <c:extLst xmlns:c16r2="http://schemas.microsoft.com/office/drawing/2015/06/chart">
            <c:ext xmlns:c16="http://schemas.microsoft.com/office/drawing/2014/chart" uri="{C3380CC4-5D6E-409C-BE32-E72D297353CC}">
              <c16:uniqueId val="{00000006-2FBD-4965-8873-AC175364C6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184</c:v>
                </c:pt>
                <c:pt idx="3">
                  <c:v>174</c:v>
                </c:pt>
                <c:pt idx="6">
                  <c:v>161</c:v>
                </c:pt>
                <c:pt idx="9">
                  <c:v>149</c:v>
                </c:pt>
                <c:pt idx="12">
                  <c:v>136</c:v>
                </c:pt>
              </c:numCache>
            </c:numRef>
          </c:val>
          <c:extLst xmlns:c16r2="http://schemas.microsoft.com/office/drawing/2015/06/chart">
            <c:ext xmlns:c16="http://schemas.microsoft.com/office/drawing/2014/chart" uri="{C3380CC4-5D6E-409C-BE32-E72D297353CC}">
              <c16:uniqueId val="{00000007-2FBD-4965-8873-AC175364C6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1838</c:v>
                </c:pt>
                <c:pt idx="3">
                  <c:v>1591</c:v>
                </c:pt>
                <c:pt idx="6">
                  <c:v>1414</c:v>
                </c:pt>
                <c:pt idx="9">
                  <c:v>1282</c:v>
                </c:pt>
                <c:pt idx="12">
                  <c:v>1286</c:v>
                </c:pt>
              </c:numCache>
            </c:numRef>
          </c:val>
          <c:extLst xmlns:c16r2="http://schemas.microsoft.com/office/drawing/2015/06/chart">
            <c:ext xmlns:c16="http://schemas.microsoft.com/office/drawing/2014/chart" uri="{C3380CC4-5D6E-409C-BE32-E72D297353CC}">
              <c16:uniqueId val="{00000008-2FBD-4965-8873-AC175364C6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2FBD-4965-8873-AC175364C6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2399</c:v>
                </c:pt>
                <c:pt idx="3">
                  <c:v>2476</c:v>
                </c:pt>
                <c:pt idx="6">
                  <c:v>2555</c:v>
                </c:pt>
                <c:pt idx="9">
                  <c:v>2611</c:v>
                </c:pt>
                <c:pt idx="12">
                  <c:v>2585</c:v>
                </c:pt>
              </c:numCache>
            </c:numRef>
          </c:val>
          <c:extLst xmlns:c16r2="http://schemas.microsoft.com/office/drawing/2015/06/chart">
            <c:ext xmlns:c16="http://schemas.microsoft.com/office/drawing/2014/chart" uri="{C3380CC4-5D6E-409C-BE32-E72D297353CC}">
              <c16:uniqueId val="{0000000A-2FBD-4965-8873-AC175364C693}"/>
            </c:ext>
          </c:extLst>
        </c:ser>
        <c:dLbls>
          <c:showLegendKey val="0"/>
          <c:showVal val="0"/>
          <c:showCatName val="0"/>
          <c:showSerName val="0"/>
          <c:showPercent val="0"/>
          <c:showBubbleSize val="0"/>
        </c:dLbls>
        <c:gapWidth val="100"/>
        <c:overlap val="100"/>
        <c:axId val="416769024"/>
        <c:axId val="4167694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2FBD-4965-8873-AC175364C693}"/>
            </c:ext>
          </c:extLst>
        </c:ser>
        <c:dLbls>
          <c:showLegendKey val="0"/>
          <c:showVal val="0"/>
          <c:showCatName val="0"/>
          <c:showSerName val="0"/>
          <c:showPercent val="0"/>
          <c:showBubbleSize val="0"/>
        </c:dLbls>
        <c:marker val="1"/>
        <c:smooth val="0"/>
        <c:axId val="416769024"/>
        <c:axId val="416769416"/>
      </c:lineChart>
      <c:catAx>
        <c:axId val="416769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6769416"/>
        <c:crosses val="autoZero"/>
        <c:auto val="1"/>
        <c:lblAlgn val="ctr"/>
        <c:lblOffset val="100"/>
        <c:tickLblSkip val="1"/>
        <c:tickMarkSkip val="1"/>
        <c:noMultiLvlLbl val="0"/>
      </c:catAx>
      <c:valAx>
        <c:axId val="4167694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769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1388</c:v>
                </c:pt>
                <c:pt idx="1">
                  <c:v>1589</c:v>
                </c:pt>
                <c:pt idx="2">
                  <c:v>1633</c:v>
                </c:pt>
              </c:numCache>
            </c:numRef>
          </c:val>
          <c:extLst xmlns:c16r2="http://schemas.microsoft.com/office/drawing/2015/06/chart">
            <c:ext xmlns:c16="http://schemas.microsoft.com/office/drawing/2014/chart" uri="{C3380CC4-5D6E-409C-BE32-E72D297353CC}">
              <c16:uniqueId val="{00000000-889A-40E4-924F-6BBA832F2E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159</c:v>
                </c:pt>
                <c:pt idx="1">
                  <c:v>159</c:v>
                </c:pt>
                <c:pt idx="2">
                  <c:v>174</c:v>
                </c:pt>
              </c:numCache>
            </c:numRef>
          </c:val>
          <c:extLst xmlns:c16r2="http://schemas.microsoft.com/office/drawing/2015/06/chart">
            <c:ext xmlns:c16="http://schemas.microsoft.com/office/drawing/2014/chart" uri="{C3380CC4-5D6E-409C-BE32-E72D297353CC}">
              <c16:uniqueId val="{00000001-889A-40E4-924F-6BBA832F2E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889</c:v>
                </c:pt>
                <c:pt idx="1">
                  <c:v>1042</c:v>
                </c:pt>
                <c:pt idx="2">
                  <c:v>1042</c:v>
                </c:pt>
              </c:numCache>
            </c:numRef>
          </c:val>
          <c:extLst xmlns:c16r2="http://schemas.microsoft.com/office/drawing/2015/06/chart">
            <c:ext xmlns:c16="http://schemas.microsoft.com/office/drawing/2014/chart" uri="{C3380CC4-5D6E-409C-BE32-E72D297353CC}">
              <c16:uniqueId val="{00000002-889A-40E4-924F-6BBA832F2E82}"/>
            </c:ext>
          </c:extLst>
        </c:ser>
        <c:dLbls>
          <c:showLegendKey val="0"/>
          <c:showVal val="0"/>
          <c:showCatName val="0"/>
          <c:showSerName val="0"/>
          <c:showPercent val="0"/>
          <c:showBubbleSize val="0"/>
        </c:dLbls>
        <c:gapWidth val="120"/>
        <c:overlap val="100"/>
        <c:axId val="418265280"/>
        <c:axId val="418265672"/>
      </c:barChart>
      <c:catAx>
        <c:axId val="418265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8265672"/>
        <c:crosses val="autoZero"/>
        <c:auto val="1"/>
        <c:lblAlgn val="ctr"/>
        <c:lblOffset val="100"/>
        <c:tickLblSkip val="1"/>
        <c:tickMarkSkip val="1"/>
        <c:noMultiLvlLbl val="0"/>
      </c:catAx>
      <c:valAx>
        <c:axId val="4182656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8265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従来より地方債の発行抑制に努めたことにより元利償還金の額は抑制されているものの、近年は</a:t>
          </a:r>
          <a:r>
            <a:rPr kumimoji="1" lang="ja-JP" altLang="en-US" sz="1400">
              <a:solidFill>
                <a:schemeClr val="dk1"/>
              </a:solidFill>
              <a:effectLst/>
              <a:latin typeface="+mn-lt"/>
              <a:ea typeface="+mn-ea"/>
              <a:cs typeface="+mn-cs"/>
            </a:rPr>
            <a:t>過疎対策事業債</a:t>
          </a:r>
          <a:r>
            <a:rPr kumimoji="1" lang="ja-JP" altLang="ja-JP" sz="1400">
              <a:solidFill>
                <a:schemeClr val="dk1"/>
              </a:solidFill>
              <a:effectLst/>
              <a:latin typeface="+mn-lt"/>
              <a:ea typeface="+mn-ea"/>
              <a:cs typeface="+mn-cs"/>
            </a:rPr>
            <a:t>を発行していることから増加傾向となっている。</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今後は老朽化した施設の更新に伴う地方債の発行により、</a:t>
          </a:r>
          <a:r>
            <a:rPr kumimoji="1" lang="ja-JP" altLang="en-US" sz="1400">
              <a:solidFill>
                <a:schemeClr val="dk1"/>
              </a:solidFill>
              <a:effectLst/>
              <a:latin typeface="+mn-lt"/>
              <a:ea typeface="+mn-ea"/>
              <a:cs typeface="+mn-cs"/>
            </a:rPr>
            <a:t>元利償還金は</a:t>
          </a:r>
          <a:r>
            <a:rPr kumimoji="1" lang="ja-JP" altLang="ja-JP" sz="1400">
              <a:solidFill>
                <a:schemeClr val="dk1"/>
              </a:solidFill>
              <a:effectLst/>
              <a:latin typeface="+mn-lt"/>
              <a:ea typeface="+mn-ea"/>
              <a:cs typeface="+mn-cs"/>
            </a:rPr>
            <a:t>緩やかに増加していくことが見込まれる中、中長期的に健全な財政運営を展開するため、施設の長寿命化等により地方債発行額をコントロールしていく。</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満期一括償還地方債の償還の財源として積み立てた減債基金はなし。</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将来負担比率においても実質公債費比率と同様に、従来より起債（借金）に依存しない財政経営は基より、地方債の発行に際しても地方財政措置を重視してきたことから数値上では将来負担額が発生しないこととなった。</a:t>
          </a:r>
          <a:endParaRPr lang="ja-JP" altLang="ja-JP" sz="1400">
            <a:effectLst/>
            <a:latin typeface="+mn-ea"/>
            <a:ea typeface="+mn-ea"/>
          </a:endParaRPr>
        </a:p>
        <a:p>
          <a:r>
            <a:rPr kumimoji="1" lang="ja-JP" altLang="ja-JP" sz="1400">
              <a:solidFill>
                <a:schemeClr val="dk1"/>
              </a:solidFill>
              <a:effectLst/>
              <a:latin typeface="+mn-ea"/>
              <a:ea typeface="+mn-ea"/>
              <a:cs typeface="+mn-cs"/>
            </a:rPr>
            <a:t>　</a:t>
          </a:r>
          <a:r>
            <a:rPr kumimoji="1" lang="ja-JP" altLang="en-US" sz="1400">
              <a:solidFill>
                <a:schemeClr val="dk1"/>
              </a:solidFill>
              <a:effectLst/>
              <a:latin typeface="+mn-ea"/>
              <a:ea typeface="+mn-ea"/>
              <a:cs typeface="+mn-cs"/>
            </a:rPr>
            <a:t>令和</a:t>
          </a:r>
          <a:r>
            <a:rPr kumimoji="1" lang="en-US" altLang="ja-JP" sz="1400">
              <a:solidFill>
                <a:schemeClr val="dk1"/>
              </a:solidFill>
              <a:effectLst/>
              <a:latin typeface="+mn-ea"/>
              <a:ea typeface="+mn-ea"/>
              <a:cs typeface="+mn-cs"/>
            </a:rPr>
            <a:t>5</a:t>
          </a:r>
          <a:r>
            <a:rPr kumimoji="1" lang="ja-JP" altLang="en-US" sz="1400">
              <a:solidFill>
                <a:schemeClr val="dk1"/>
              </a:solidFill>
              <a:effectLst/>
              <a:latin typeface="+mn-ea"/>
              <a:ea typeface="+mn-ea"/>
              <a:cs typeface="+mn-cs"/>
            </a:rPr>
            <a:t>年度においては償還完了分等もあり、地方債現在高は減少に転じたものの、今後も</a:t>
          </a:r>
          <a:r>
            <a:rPr kumimoji="1" lang="ja-JP" altLang="ja-JP" sz="1400">
              <a:solidFill>
                <a:schemeClr val="dk1"/>
              </a:solidFill>
              <a:effectLst/>
              <a:latin typeface="+mn-ea"/>
              <a:ea typeface="+mn-ea"/>
              <a:cs typeface="+mn-cs"/>
            </a:rPr>
            <a:t>公共施設及び地方債現在高に引き続き注視し、施設総量の見直し等、適時必要な措置を講ずる。</a:t>
          </a:r>
          <a:endParaRPr lang="ja-JP" altLang="ja-JP" sz="1400">
            <a:effectLst/>
            <a:latin typeface="+mn-ea"/>
            <a:ea typeface="+mn-ea"/>
          </a:endParaRPr>
        </a:p>
        <a:p>
          <a:r>
            <a:rPr kumimoji="1" lang="ja-JP" altLang="ja-JP" sz="1400">
              <a:solidFill>
                <a:schemeClr val="dk1"/>
              </a:solidFill>
              <a:effectLst/>
              <a:latin typeface="+mn-ea"/>
              <a:ea typeface="+mn-ea"/>
              <a:cs typeface="+mn-cs"/>
            </a:rPr>
            <a:t>　また、地方公営企業においても施設の耐用年数経過に伴う多額の更新費用の発生が見込まれ、特に下水道事業においては大規模な施設の更新が到来しており、現時点では数字として表に現われない大きな将来負担が</a:t>
          </a:r>
          <a:r>
            <a:rPr kumimoji="1" lang="ja-JP" altLang="en-US" sz="1400">
              <a:solidFill>
                <a:schemeClr val="dk1"/>
              </a:solidFill>
              <a:effectLst/>
              <a:latin typeface="+mn-ea"/>
              <a:ea typeface="+mn-ea"/>
              <a:cs typeface="+mn-cs"/>
            </a:rPr>
            <a:t>予想される</a:t>
          </a:r>
          <a:r>
            <a:rPr kumimoji="1" lang="ja-JP" altLang="ja-JP" sz="1400">
              <a:solidFill>
                <a:schemeClr val="dk1"/>
              </a:solidFill>
              <a:effectLst/>
              <a:latin typeface="+mn-ea"/>
              <a:ea typeface="+mn-ea"/>
              <a:cs typeface="+mn-cs"/>
            </a:rPr>
            <a:t>。</a:t>
          </a:r>
          <a:endParaRPr lang="ja-JP" altLang="ja-JP" sz="1400">
            <a:effectLst/>
            <a:latin typeface="+mn-ea"/>
            <a:ea typeface="+mn-ea"/>
          </a:endParaRPr>
        </a:p>
        <a:p>
          <a:endParaRPr kumimoji="1" lang="ja-JP" altLang="en-US" sz="1400">
            <a:latin typeface="+mn-ea"/>
            <a:ea typeface="+mn-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財政調整基金の増加により基金全体額も増加となった。</a:t>
          </a:r>
          <a:endParaRPr lang="ja-JP" altLang="ja-JP" sz="1400">
            <a:effectLst/>
            <a:latin typeface="+mn-ea"/>
            <a:ea typeface="+mn-ea"/>
          </a:endParaRPr>
        </a:p>
        <a:p>
          <a:r>
            <a:rPr kumimoji="1" lang="ja-JP" altLang="ja-JP" sz="1400">
              <a:solidFill>
                <a:schemeClr val="dk1"/>
              </a:solidFill>
              <a:effectLst/>
              <a:latin typeface="+mn-ea"/>
              <a:ea typeface="+mn-ea"/>
              <a:cs typeface="+mn-cs"/>
            </a:rPr>
            <a:t>（今後の方針）</a:t>
          </a:r>
          <a:endParaRPr lang="ja-JP" altLang="ja-JP" sz="1400">
            <a:effectLst/>
            <a:latin typeface="+mn-ea"/>
            <a:ea typeface="+mn-ea"/>
          </a:endParaRPr>
        </a:p>
        <a:p>
          <a:r>
            <a:rPr kumimoji="1" lang="ja-JP" altLang="ja-JP" sz="1400">
              <a:solidFill>
                <a:schemeClr val="dk1"/>
              </a:solidFill>
              <a:effectLst/>
              <a:latin typeface="+mn-ea"/>
              <a:ea typeface="+mn-ea"/>
              <a:cs typeface="+mn-cs"/>
            </a:rPr>
            <a:t>　基金が最も少なかった平成</a:t>
          </a:r>
          <a:r>
            <a:rPr kumimoji="1" lang="en-US" altLang="ja-JP" sz="1400">
              <a:solidFill>
                <a:schemeClr val="dk1"/>
              </a:solidFill>
              <a:effectLst/>
              <a:latin typeface="+mn-ea"/>
              <a:ea typeface="+mn-ea"/>
              <a:cs typeface="+mn-cs"/>
            </a:rPr>
            <a:t>19</a:t>
          </a:r>
          <a:r>
            <a:rPr kumimoji="1" lang="ja-JP" altLang="ja-JP" sz="1400">
              <a:solidFill>
                <a:schemeClr val="dk1"/>
              </a:solidFill>
              <a:effectLst/>
              <a:latin typeface="+mn-ea"/>
              <a:ea typeface="+mn-ea"/>
              <a:cs typeface="+mn-cs"/>
            </a:rPr>
            <a:t>年度以降、基金残高の回復と財政需要増加への対策として「歳入優先主義」を徹底した財政運営を行った結果、平成</a:t>
          </a:r>
          <a:r>
            <a:rPr kumimoji="1" lang="en-US" altLang="ja-JP" sz="1400">
              <a:solidFill>
                <a:schemeClr val="dk1"/>
              </a:solidFill>
              <a:effectLst/>
              <a:latin typeface="+mn-ea"/>
              <a:ea typeface="+mn-ea"/>
              <a:cs typeface="+mn-cs"/>
            </a:rPr>
            <a:t>28</a:t>
          </a:r>
          <a:r>
            <a:rPr kumimoji="1" lang="ja-JP" altLang="ja-JP" sz="1400">
              <a:solidFill>
                <a:schemeClr val="dk1"/>
              </a:solidFill>
              <a:effectLst/>
              <a:latin typeface="+mn-ea"/>
              <a:ea typeface="+mn-ea"/>
              <a:cs typeface="+mn-cs"/>
            </a:rPr>
            <a:t>年度まで積立金を増加することができたが、その後平成</a:t>
          </a:r>
          <a:r>
            <a:rPr kumimoji="1" lang="en-US" altLang="ja-JP" sz="1400">
              <a:solidFill>
                <a:schemeClr val="dk1"/>
              </a:solidFill>
              <a:effectLst/>
              <a:latin typeface="+mn-ea"/>
              <a:ea typeface="+mn-ea"/>
              <a:cs typeface="+mn-cs"/>
            </a:rPr>
            <a:t>29</a:t>
          </a:r>
          <a:r>
            <a:rPr kumimoji="1" lang="ja-JP" altLang="ja-JP" sz="1400">
              <a:solidFill>
                <a:schemeClr val="dk1"/>
              </a:solidFill>
              <a:effectLst/>
              <a:latin typeface="+mn-ea"/>
              <a:ea typeface="+mn-ea"/>
              <a:cs typeface="+mn-cs"/>
            </a:rPr>
            <a:t>年度から令和元年度まで交付税をはじめとした依存財源の減少や公共施設等の老朽化などを要因に基金が減少していた経緯もあるので、今後は必要な財政需要を見据え、使途の明確化等による適正な額の維持及び確保により、持続可能な財政運営に活用できるよう取り組んでいく</a:t>
          </a:r>
          <a:endParaRPr lang="ja-JP" altLang="ja-JP" sz="1400">
            <a:effectLst/>
            <a:latin typeface="+mn-ea"/>
            <a:ea typeface="+mn-ea"/>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ea"/>
              <a:ea typeface="+mn-ea"/>
              <a:cs typeface="+mn-cs"/>
            </a:rPr>
            <a:t>（基金の使途）</a:t>
          </a:r>
          <a:endParaRPr lang="ja-JP" altLang="ja-JP" sz="1400">
            <a:effectLst/>
            <a:latin typeface="+mn-ea"/>
            <a:ea typeface="+mn-ea"/>
          </a:endParaRPr>
        </a:p>
        <a:p>
          <a:r>
            <a:rPr kumimoji="1" lang="ja-JP" altLang="ja-JP" sz="1400">
              <a:solidFill>
                <a:schemeClr val="dk1"/>
              </a:solidFill>
              <a:effectLst/>
              <a:latin typeface="+mn-ea"/>
              <a:ea typeface="+mn-ea"/>
              <a:cs typeface="+mn-cs"/>
            </a:rPr>
            <a:t>・公共施設等整備基金：公共施設等の整備</a:t>
          </a:r>
          <a:endParaRPr lang="ja-JP" altLang="ja-JP" sz="1400">
            <a:effectLst/>
            <a:latin typeface="+mn-ea"/>
            <a:ea typeface="+mn-ea"/>
          </a:endParaRPr>
        </a:p>
        <a:p>
          <a:r>
            <a:rPr kumimoji="1" lang="ja-JP" altLang="ja-JP" sz="1400">
              <a:solidFill>
                <a:schemeClr val="dk1"/>
              </a:solidFill>
              <a:effectLst/>
              <a:latin typeface="+mn-ea"/>
              <a:ea typeface="+mn-ea"/>
              <a:cs typeface="+mn-cs"/>
            </a:rPr>
            <a:t>・地域振興基金：地域振興と町民の福祉向上に要する経費</a:t>
          </a:r>
          <a:endParaRPr lang="ja-JP" altLang="ja-JP" sz="1400">
            <a:effectLst/>
            <a:latin typeface="+mn-ea"/>
            <a:ea typeface="+mn-ea"/>
          </a:endParaRPr>
        </a:p>
        <a:p>
          <a:r>
            <a:rPr kumimoji="1" lang="ja-JP" altLang="ja-JP" sz="1400">
              <a:solidFill>
                <a:schemeClr val="dk1"/>
              </a:solidFill>
              <a:effectLst/>
              <a:latin typeface="+mn-ea"/>
              <a:ea typeface="+mn-ea"/>
              <a:cs typeface="+mn-cs"/>
            </a:rPr>
            <a:t>・ふるさと基金：地域における固有の歴史、文化、産業等を活かし、独創的な地域づくりを推進するための経費</a:t>
          </a:r>
          <a:endParaRPr lang="ja-JP" altLang="ja-JP" sz="1400">
            <a:effectLst/>
            <a:latin typeface="+mn-ea"/>
            <a:ea typeface="+mn-ea"/>
          </a:endParaRPr>
        </a:p>
        <a:p>
          <a:r>
            <a:rPr kumimoji="1" lang="ja-JP" altLang="ja-JP" sz="1400">
              <a:solidFill>
                <a:schemeClr val="dk1"/>
              </a:solidFill>
              <a:effectLst/>
              <a:latin typeface="+mn-ea"/>
              <a:ea typeface="+mn-ea"/>
              <a:cs typeface="+mn-cs"/>
            </a:rPr>
            <a:t>・商工観光対策基金：商工業の活性化及び観光業の育成に要する経費</a:t>
          </a:r>
          <a:endParaRPr lang="ja-JP" altLang="ja-JP" sz="1400">
            <a:effectLst/>
            <a:latin typeface="+mn-ea"/>
            <a:ea typeface="+mn-ea"/>
          </a:endParaRPr>
        </a:p>
        <a:p>
          <a:r>
            <a:rPr kumimoji="1" lang="ja-JP" altLang="ja-JP" sz="1400">
              <a:solidFill>
                <a:schemeClr val="dk1"/>
              </a:solidFill>
              <a:effectLst/>
              <a:latin typeface="+mn-ea"/>
              <a:ea typeface="+mn-ea"/>
              <a:cs typeface="+mn-cs"/>
            </a:rPr>
            <a:t>・農業振興対策基金：特産物づくり、農業後継者支援対策を講じるための経費</a:t>
          </a:r>
          <a:endParaRPr lang="ja-JP" altLang="ja-JP" sz="1400">
            <a:effectLst/>
            <a:latin typeface="+mn-ea"/>
            <a:ea typeface="+mn-ea"/>
          </a:endParaRPr>
        </a:p>
        <a:p>
          <a:r>
            <a:rPr kumimoji="1" lang="ja-JP" altLang="ja-JP" sz="1400">
              <a:solidFill>
                <a:schemeClr val="dk1"/>
              </a:solidFill>
              <a:effectLst/>
              <a:latin typeface="+mn-ea"/>
              <a:ea typeface="+mn-ea"/>
              <a:cs typeface="+mn-cs"/>
            </a:rPr>
            <a:t>（増減理由）</a:t>
          </a:r>
          <a:endParaRPr lang="ja-JP" altLang="ja-JP" sz="1400">
            <a:effectLst/>
            <a:latin typeface="+mn-ea"/>
            <a:ea typeface="+mn-ea"/>
          </a:endParaRPr>
        </a:p>
        <a:p>
          <a:r>
            <a:rPr kumimoji="1" lang="ja-JP" altLang="ja-JP" sz="1400">
              <a:solidFill>
                <a:schemeClr val="dk1"/>
              </a:solidFill>
              <a:effectLst/>
              <a:latin typeface="+mn-ea"/>
              <a:ea typeface="+mn-ea"/>
              <a:cs typeface="+mn-cs"/>
            </a:rPr>
            <a:t>・ふるさと基金：支倉常長まつり等の開催のため基金を取り崩した。</a:t>
          </a:r>
          <a:endParaRPr lang="ja-JP" altLang="ja-JP" sz="1400">
            <a:effectLst/>
            <a:latin typeface="+mn-ea"/>
            <a:ea typeface="+mn-ea"/>
          </a:endParaRPr>
        </a:p>
        <a:p>
          <a:r>
            <a:rPr kumimoji="1" lang="ja-JP" altLang="ja-JP" sz="1400">
              <a:solidFill>
                <a:schemeClr val="dk1"/>
              </a:solidFill>
              <a:effectLst/>
              <a:latin typeface="+mn-ea"/>
              <a:ea typeface="+mn-ea"/>
              <a:cs typeface="+mn-cs"/>
            </a:rPr>
            <a:t>・地域振興基金：町民バスの運行経費に充当したことにより減少した。</a:t>
          </a:r>
          <a:endParaRPr lang="ja-JP" altLang="ja-JP" sz="1400">
            <a:effectLst/>
            <a:latin typeface="+mn-ea"/>
            <a:ea typeface="+mn-ea"/>
          </a:endParaRPr>
        </a:p>
        <a:p>
          <a:r>
            <a:rPr kumimoji="1" lang="ja-JP" altLang="ja-JP" sz="1400">
              <a:solidFill>
                <a:schemeClr val="dk1"/>
              </a:solidFill>
              <a:effectLst/>
              <a:latin typeface="+mn-ea"/>
              <a:ea typeface="+mn-ea"/>
              <a:cs typeface="+mn-cs"/>
            </a:rPr>
            <a:t>（今後の方針）</a:t>
          </a:r>
          <a:endParaRPr lang="ja-JP" altLang="ja-JP" sz="1400">
            <a:effectLst/>
            <a:latin typeface="+mn-ea"/>
            <a:ea typeface="+mn-ea"/>
          </a:endParaRPr>
        </a:p>
        <a:p>
          <a:r>
            <a:rPr kumimoji="1" lang="ja-JP" altLang="ja-JP" sz="1400">
              <a:solidFill>
                <a:schemeClr val="dk1"/>
              </a:solidFill>
              <a:effectLst/>
              <a:latin typeface="+mn-ea"/>
              <a:ea typeface="+mn-ea"/>
              <a:cs typeface="+mn-cs"/>
            </a:rPr>
            <a:t>・公共施設等整備基金：公共施設等の老朽化による維持修繕に当該経費を充当することにより減少していく予定である。</a:t>
          </a:r>
          <a:endParaRPr lang="ja-JP" altLang="ja-JP" sz="1400">
            <a:effectLst/>
            <a:latin typeface="+mn-ea"/>
            <a:ea typeface="+mn-ea"/>
          </a:endParaRPr>
        </a:p>
        <a:p>
          <a:r>
            <a:rPr kumimoji="1" lang="ja-JP" altLang="ja-JP" sz="1400">
              <a:solidFill>
                <a:schemeClr val="dk1"/>
              </a:solidFill>
              <a:effectLst/>
              <a:latin typeface="+mn-ea"/>
              <a:ea typeface="+mn-ea"/>
              <a:cs typeface="+mn-cs"/>
            </a:rPr>
            <a:t>・ふるさと基金：今後も郷土文化・歴史を伝承するためのイベント等を開催するため減少していく予定である。</a:t>
          </a:r>
          <a:endParaRPr lang="ja-JP" altLang="ja-JP" sz="1400">
            <a:effectLst/>
            <a:latin typeface="+mn-ea"/>
            <a:ea typeface="+mn-ea"/>
          </a:endParaRPr>
        </a:p>
        <a:p>
          <a:r>
            <a:rPr kumimoji="1" lang="ja-JP" altLang="ja-JP" sz="1400">
              <a:solidFill>
                <a:schemeClr val="dk1"/>
              </a:solidFill>
              <a:effectLst/>
              <a:latin typeface="+mn-ea"/>
              <a:ea typeface="+mn-ea"/>
              <a:cs typeface="+mn-cs"/>
            </a:rPr>
            <a:t>・地域振興基金：これまでの主に充当してきた町民福祉向上のほか、地域振興に積極的に取り組んでいくため減少していく予定である。</a:t>
          </a:r>
          <a:endParaRPr kumimoji="1" lang="en-US" altLang="ja-JP" sz="1400">
            <a:solidFill>
              <a:schemeClr val="dk1"/>
            </a:solidFill>
            <a:effectLst/>
            <a:latin typeface="+mn-ea"/>
            <a:ea typeface="+mn-ea"/>
            <a:cs typeface="+mn-cs"/>
          </a:endParaRPr>
        </a:p>
        <a:p>
          <a:endParaRPr kumimoji="1" lang="en-US" altLang="ja-JP" sz="1400">
            <a:solidFill>
              <a:schemeClr val="dk1"/>
            </a:solidFill>
            <a:effectLst/>
            <a:latin typeface="+mn-ea"/>
            <a:ea typeface="+mn-ea"/>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ea"/>
              <a:ea typeface="+mn-ea"/>
              <a:cs typeface="+mn-cs"/>
            </a:rPr>
            <a:t>（増減理由）</a:t>
          </a:r>
          <a:endParaRPr lang="ja-JP" altLang="ja-JP" sz="1400">
            <a:effectLst/>
            <a:latin typeface="+mn-ea"/>
            <a:ea typeface="+mn-ea"/>
          </a:endParaRPr>
        </a:p>
        <a:p>
          <a:r>
            <a:rPr kumimoji="1" lang="ja-JP" altLang="ja-JP" sz="1400">
              <a:solidFill>
                <a:schemeClr val="dk1"/>
              </a:solidFill>
              <a:effectLst/>
              <a:latin typeface="+mn-ea"/>
              <a:ea typeface="+mn-ea"/>
              <a:cs typeface="+mn-cs"/>
            </a:rPr>
            <a:t>　各種補助金の活用や事業精査による歳出抑制により基金残高は増加した。</a:t>
          </a:r>
          <a:endParaRPr lang="ja-JP" altLang="ja-JP" sz="1400">
            <a:effectLst/>
            <a:latin typeface="+mn-ea"/>
            <a:ea typeface="+mn-ea"/>
          </a:endParaRPr>
        </a:p>
        <a:p>
          <a:r>
            <a:rPr kumimoji="1" lang="ja-JP" altLang="ja-JP" sz="1400">
              <a:solidFill>
                <a:schemeClr val="dk1"/>
              </a:solidFill>
              <a:effectLst/>
              <a:latin typeface="+mn-ea"/>
              <a:ea typeface="+mn-ea"/>
              <a:cs typeface="+mn-cs"/>
            </a:rPr>
            <a:t>（今後の方針）</a:t>
          </a:r>
          <a:endParaRPr lang="ja-JP" altLang="ja-JP" sz="1400">
            <a:effectLst/>
            <a:latin typeface="+mn-ea"/>
            <a:ea typeface="+mn-ea"/>
          </a:endParaRPr>
        </a:p>
        <a:p>
          <a:r>
            <a:rPr kumimoji="1" lang="ja-JP" altLang="ja-JP" sz="1400">
              <a:solidFill>
                <a:schemeClr val="dk1"/>
              </a:solidFill>
              <a:effectLst/>
              <a:latin typeface="+mn-ea"/>
              <a:ea typeface="+mn-ea"/>
              <a:cs typeface="+mn-cs"/>
            </a:rPr>
            <a:t>　近年、増加傾向にあるものの、平成</a:t>
          </a:r>
          <a:r>
            <a:rPr kumimoji="1" lang="en-US" altLang="ja-JP" sz="1400">
              <a:solidFill>
                <a:schemeClr val="dk1"/>
              </a:solidFill>
              <a:effectLst/>
              <a:latin typeface="+mn-ea"/>
              <a:ea typeface="+mn-ea"/>
              <a:cs typeface="+mn-cs"/>
            </a:rPr>
            <a:t>29</a:t>
          </a:r>
          <a:r>
            <a:rPr kumimoji="1" lang="ja-JP" altLang="ja-JP" sz="1400">
              <a:solidFill>
                <a:schemeClr val="dk1"/>
              </a:solidFill>
              <a:effectLst/>
              <a:latin typeface="+mn-ea"/>
              <a:ea typeface="+mn-ea"/>
              <a:cs typeface="+mn-cs"/>
            </a:rPr>
            <a:t>年度に</a:t>
          </a:r>
          <a:r>
            <a:rPr kumimoji="1" lang="en-US" altLang="ja-JP" sz="1400">
              <a:solidFill>
                <a:schemeClr val="dk1"/>
              </a:solidFill>
              <a:effectLst/>
              <a:latin typeface="+mn-ea"/>
              <a:ea typeface="+mn-ea"/>
              <a:cs typeface="+mn-cs"/>
            </a:rPr>
            <a:t>10</a:t>
          </a:r>
          <a:r>
            <a:rPr kumimoji="1" lang="ja-JP" altLang="ja-JP" sz="1400">
              <a:solidFill>
                <a:schemeClr val="dk1"/>
              </a:solidFill>
              <a:effectLst/>
              <a:latin typeface="+mn-ea"/>
              <a:ea typeface="+mn-ea"/>
              <a:cs typeface="+mn-cs"/>
            </a:rPr>
            <a:t>年ぶりの財政調整基金の取り崩しを行った以降、令和元年度まで減少した経緯があるので、減少が慢性化しないよう、事業費の見直しなどを行い残高を確保したい。</a:t>
          </a:r>
          <a:endParaRPr lang="ja-JP" altLang="ja-JP" sz="14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ea"/>
              <a:ea typeface="+mn-ea"/>
              <a:cs typeface="+mn-cs"/>
            </a:rPr>
            <a:t>（増減理由）</a:t>
          </a:r>
          <a:endParaRPr lang="ja-JP" altLang="ja-JP" sz="1400">
            <a:effectLst/>
            <a:latin typeface="+mn-ea"/>
            <a:ea typeface="+mn-ea"/>
          </a:endParaRPr>
        </a:p>
        <a:p>
          <a:r>
            <a:rPr kumimoji="1" lang="ja-JP" altLang="ja-JP" sz="1400">
              <a:solidFill>
                <a:schemeClr val="dk1"/>
              </a:solidFill>
              <a:effectLst/>
              <a:latin typeface="+mn-ea"/>
              <a:ea typeface="+mn-ea"/>
              <a:cs typeface="+mn-cs"/>
            </a:rPr>
            <a:t>　従来より地方債発行の抑制を行ってきたほか、</a:t>
          </a:r>
          <a:r>
            <a:rPr kumimoji="1" lang="ja-JP" altLang="en-US" sz="1400">
              <a:solidFill>
                <a:schemeClr val="dk1"/>
              </a:solidFill>
              <a:effectLst/>
              <a:latin typeface="+mn-ea"/>
              <a:ea typeface="+mn-ea"/>
              <a:cs typeface="+mn-cs"/>
            </a:rPr>
            <a:t>本年度も</a:t>
          </a:r>
          <a:r>
            <a:rPr kumimoji="1" lang="ja-JP" altLang="ja-JP" sz="1400">
              <a:solidFill>
                <a:schemeClr val="dk1"/>
              </a:solidFill>
              <a:effectLst/>
              <a:latin typeface="+mn-ea"/>
              <a:ea typeface="+mn-ea"/>
              <a:cs typeface="+mn-cs"/>
            </a:rPr>
            <a:t>基金積立を行ったことから増加した。</a:t>
          </a:r>
          <a:endParaRPr lang="ja-JP" altLang="ja-JP" sz="1400">
            <a:effectLst/>
            <a:latin typeface="+mn-ea"/>
            <a:ea typeface="+mn-ea"/>
          </a:endParaRPr>
        </a:p>
        <a:p>
          <a:r>
            <a:rPr kumimoji="1" lang="ja-JP" altLang="ja-JP" sz="1400">
              <a:solidFill>
                <a:schemeClr val="dk1"/>
              </a:solidFill>
              <a:effectLst/>
              <a:latin typeface="+mn-ea"/>
              <a:ea typeface="+mn-ea"/>
              <a:cs typeface="+mn-cs"/>
            </a:rPr>
            <a:t>（今後の方針）</a:t>
          </a:r>
          <a:endParaRPr lang="ja-JP" altLang="ja-JP" sz="1400">
            <a:effectLst/>
            <a:latin typeface="+mn-ea"/>
            <a:ea typeface="+mn-ea"/>
          </a:endParaRPr>
        </a:p>
        <a:p>
          <a:r>
            <a:rPr kumimoji="1" lang="ja-JP" altLang="ja-JP" sz="1400">
              <a:solidFill>
                <a:schemeClr val="dk1"/>
              </a:solidFill>
              <a:effectLst/>
              <a:latin typeface="+mn-ea"/>
              <a:ea typeface="+mn-ea"/>
              <a:cs typeface="+mn-cs"/>
            </a:rPr>
            <a:t>　今後は公共施設の老朽化に伴う起債により地方債残高の増加が見込まれることから、必要に応じ取り崩しを行う。</a:t>
          </a:r>
          <a:endParaRPr lang="ja-JP" altLang="ja-JP" sz="1400">
            <a:effectLst/>
            <a:latin typeface="+mn-ea"/>
            <a:ea typeface="+mn-ea"/>
          </a:endParaRPr>
        </a:p>
        <a:p>
          <a:endParaRPr kumimoji="1" lang="en-US" altLang="ja-JP" sz="1400">
            <a:solidFill>
              <a:schemeClr val="dk1"/>
            </a:solidFill>
            <a:effectLst/>
            <a:latin typeface="+mn-ea"/>
            <a:ea typeface="+mn-ea"/>
            <a:cs typeface="+mn-cs"/>
          </a:endParaRPr>
        </a:p>
        <a:p>
          <a:endParaRPr kumimoji="1" lang="en-US" altLang="ja-JP" sz="1400">
            <a:solidFill>
              <a:schemeClr val="dk1"/>
            </a:solidFill>
            <a:effectLst/>
            <a:latin typeface="+mn-ea"/>
            <a:ea typeface="+mn-ea"/>
            <a:cs typeface="+mn-cs"/>
          </a:endParaRPr>
        </a:p>
        <a:p>
          <a:endParaRPr kumimoji="1" lang="en-US" altLang="ja-JP" sz="14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8,116
7,950
270.77
5,755,754
5,522,281
157,998
3,680,280
2,584,715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豪雪</a:t>
          </a:r>
          <a:r>
            <a:rPr kumimoji="1" lang="ja-JP" altLang="ja-JP" sz="1100">
              <a:solidFill>
                <a:schemeClr val="dk1"/>
              </a:solidFill>
              <a:effectLst/>
              <a:latin typeface="+mn-lt"/>
              <a:ea typeface="+mn-ea"/>
              <a:cs typeface="+mn-cs"/>
            </a:rPr>
            <a:t>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下回っている。企業誘致や地場産業活性化の伸展を図り、税収を基幹とした自主財源の確保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129722</xdr:rowOff>
    </xdr:to>
    <xdr:cxnSp macro="">
      <xdr:nvCxnSpPr>
        <xdr:cNvPr id="73" name="直線コネクタ 72"/>
        <xdr:cNvCxnSpPr/>
      </xdr:nvCxnSpPr>
      <xdr:spPr>
        <a:xfrm>
          <a:off x="3225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144736</xdr:rowOff>
    </xdr:from>
    <xdr:ext cx="736600" cy="259045"/>
    <xdr:sp macro="" textlink="">
      <xdr:nvSpPr>
        <xdr:cNvPr id="75" name="テキスト ボックス 74"/>
        <xdr:cNvSpPr txBox="1"/>
      </xdr:nvSpPr>
      <xdr:spPr>
        <a:xfrm>
          <a:off x="3733800" y="7174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118231</xdr:rowOff>
    </xdr:to>
    <xdr:cxnSp macro="">
      <xdr:nvCxnSpPr>
        <xdr:cNvPr id="76" name="直線コネクタ 75"/>
        <xdr:cNvCxnSpPr/>
      </xdr:nvCxnSpPr>
      <xdr:spPr>
        <a:xfrm>
          <a:off x="2336800" y="74676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133246</xdr:rowOff>
    </xdr:from>
    <xdr:ext cx="762000" cy="259045"/>
    <xdr:sp macro="" textlink="">
      <xdr:nvSpPr>
        <xdr:cNvPr id="78" name="テキスト ボックス 77"/>
        <xdr:cNvSpPr txBox="1"/>
      </xdr:nvSpPr>
      <xdr:spPr>
        <a:xfrm>
          <a:off x="2844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95250</xdr:rowOff>
    </xdr:to>
    <xdr:cxnSp macro="">
      <xdr:nvCxnSpPr>
        <xdr:cNvPr id="79" name="直線コネクタ 78"/>
        <xdr:cNvCxnSpPr/>
      </xdr:nvCxnSpPr>
      <xdr:spPr>
        <a:xfrm>
          <a:off x="1447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0"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xdr:cNvSpPr/>
      </xdr:nvSpPr>
      <xdr:spPr>
        <a:xfrm>
          <a:off x="3175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xdr:cNvSpPr txBox="1"/>
      </xdr:nvSpPr>
      <xdr:spPr>
        <a:xfrm>
          <a:off x="2844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5" name="楕円 94"/>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130827</xdr:rowOff>
    </xdr:from>
    <xdr:ext cx="762000" cy="259045"/>
    <xdr:sp macro="" textlink="">
      <xdr:nvSpPr>
        <xdr:cNvPr id="96" name="テキスト ボックス 95"/>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7" name="楕円 96"/>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8" name="テキスト ボックス 97"/>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ポイントの上昇となり、類似団体平均値と比較しても</a:t>
          </a:r>
          <a:r>
            <a:rPr kumimoji="1" lang="en-US" altLang="ja-JP" sz="1100">
              <a:solidFill>
                <a:schemeClr val="dk1"/>
              </a:solidFill>
              <a:effectLst/>
              <a:latin typeface="+mn-lt"/>
              <a:ea typeface="+mn-ea"/>
              <a:cs typeface="+mn-cs"/>
            </a:rPr>
            <a:t>6.1</a:t>
          </a:r>
          <a:r>
            <a:rPr kumimoji="1" lang="ja-JP" altLang="ja-JP" sz="1100">
              <a:solidFill>
                <a:schemeClr val="dk1"/>
              </a:solidFill>
              <a:effectLst/>
              <a:latin typeface="+mn-lt"/>
              <a:ea typeface="+mn-ea"/>
              <a:cs typeface="+mn-cs"/>
            </a:rPr>
            <a:t>ポイント高い比率となっている。</a:t>
          </a:r>
          <a:endParaRPr lang="ja-JP" altLang="ja-JP" sz="1400">
            <a:effectLst/>
          </a:endParaRPr>
        </a:p>
        <a:p>
          <a:r>
            <a:rPr kumimoji="1" lang="ja-JP" altLang="ja-JP" sz="1100">
              <a:solidFill>
                <a:schemeClr val="dk1"/>
              </a:solidFill>
              <a:effectLst/>
              <a:latin typeface="+mn-lt"/>
              <a:ea typeface="+mn-ea"/>
              <a:cs typeface="+mn-cs"/>
            </a:rPr>
            <a:t>　前年度から上昇した要因としては、</a:t>
          </a:r>
          <a:r>
            <a:rPr kumimoji="1" lang="ja-JP" altLang="en-US" sz="1100">
              <a:solidFill>
                <a:schemeClr val="dk1"/>
              </a:solidFill>
              <a:effectLst/>
              <a:latin typeface="+mn-lt"/>
              <a:ea typeface="+mn-ea"/>
              <a:cs typeface="+mn-cs"/>
            </a:rPr>
            <a:t>法適化に伴う</a:t>
          </a:r>
          <a:r>
            <a:rPr kumimoji="1" lang="ja-JP" altLang="ja-JP" sz="1100">
              <a:solidFill>
                <a:schemeClr val="dk1"/>
              </a:solidFill>
              <a:effectLst/>
              <a:latin typeface="+mn-lt"/>
              <a:ea typeface="+mn-ea"/>
              <a:cs typeface="+mn-cs"/>
            </a:rPr>
            <a:t>下水道事業会計への繰出金や光熱水費の高騰などによる物件費の増加が挙げられる。</a:t>
          </a:r>
          <a:endParaRPr lang="ja-JP" altLang="ja-JP" sz="1400">
            <a:effectLst/>
          </a:endParaRPr>
        </a:p>
        <a:p>
          <a:r>
            <a:rPr kumimoji="1" lang="ja-JP" altLang="ja-JP" sz="1100">
              <a:solidFill>
                <a:schemeClr val="dk1"/>
              </a:solidFill>
              <a:effectLst/>
              <a:latin typeface="+mn-lt"/>
              <a:ea typeface="+mn-ea"/>
              <a:cs typeface="+mn-cs"/>
            </a:rPr>
            <a:t>　また、一般財源についても普通交付税の増減により大きく左右されている状況であることから、経常的な経費の削減に努め、地方税を含めた自主財源の確保を強化し、安定した財政基盤の構築を目指す。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117369</xdr:rowOff>
    </xdr:from>
    <xdr:to>
      <xdr:col>23</xdr:col>
      <xdr:colOff>133350</xdr:colOff>
      <xdr:row>62</xdr:row>
      <xdr:rowOff>32385</xdr:rowOff>
    </xdr:to>
    <xdr:cxnSp macro="">
      <xdr:nvCxnSpPr>
        <xdr:cNvPr id="133" name="直線コネクタ 132"/>
        <xdr:cNvCxnSpPr/>
      </xdr:nvCxnSpPr>
      <xdr:spPr>
        <a:xfrm>
          <a:off x="4114800" y="10575819"/>
          <a:ext cx="838200" cy="8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46901</xdr:rowOff>
    </xdr:from>
    <xdr:ext cx="762000" cy="259045"/>
    <xdr:sp macro="" textlink="">
      <xdr:nvSpPr>
        <xdr:cNvPr id="134" name="財政構造の弾力性平均値テキスト"/>
        <xdr:cNvSpPr txBox="1"/>
      </xdr:nvSpPr>
      <xdr:spPr>
        <a:xfrm>
          <a:off x="5041900" y="10333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18838</xdr:rowOff>
    </xdr:from>
    <xdr:to>
      <xdr:col>19</xdr:col>
      <xdr:colOff>133350</xdr:colOff>
      <xdr:row>61</xdr:row>
      <xdr:rowOff>117369</xdr:rowOff>
    </xdr:to>
    <xdr:cxnSp macro="">
      <xdr:nvCxnSpPr>
        <xdr:cNvPr id="136" name="直線コネクタ 135"/>
        <xdr:cNvCxnSpPr/>
      </xdr:nvCxnSpPr>
      <xdr:spPr>
        <a:xfrm>
          <a:off x="3225800" y="10477288"/>
          <a:ext cx="889000" cy="9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118021</xdr:rowOff>
    </xdr:from>
    <xdr:ext cx="736600" cy="259045"/>
    <xdr:sp macro="" textlink="">
      <xdr:nvSpPr>
        <xdr:cNvPr id="138" name="テキスト ボックス 137"/>
        <xdr:cNvSpPr txBox="1"/>
      </xdr:nvSpPr>
      <xdr:spPr>
        <a:xfrm>
          <a:off x="3733800" y="1023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18838</xdr:rowOff>
    </xdr:from>
    <xdr:to>
      <xdr:col>15</xdr:col>
      <xdr:colOff>82550</xdr:colOff>
      <xdr:row>62</xdr:row>
      <xdr:rowOff>28363</xdr:rowOff>
    </xdr:to>
    <xdr:cxnSp macro="">
      <xdr:nvCxnSpPr>
        <xdr:cNvPr id="139" name="直線コネクタ 138"/>
        <xdr:cNvCxnSpPr/>
      </xdr:nvCxnSpPr>
      <xdr:spPr>
        <a:xfrm flipV="1">
          <a:off x="2336800" y="10477288"/>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28363</xdr:rowOff>
    </xdr:from>
    <xdr:to>
      <xdr:col>11</xdr:col>
      <xdr:colOff>31750</xdr:colOff>
      <xdr:row>62</xdr:row>
      <xdr:rowOff>58526</xdr:rowOff>
    </xdr:to>
    <xdr:cxnSp macro="">
      <xdr:nvCxnSpPr>
        <xdr:cNvPr id="142" name="直線コネクタ 141"/>
        <xdr:cNvCxnSpPr/>
      </xdr:nvCxnSpPr>
      <xdr:spPr>
        <a:xfrm flipV="1">
          <a:off x="1447800" y="10658263"/>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153035</xdr:rowOff>
    </xdr:from>
    <xdr:to>
      <xdr:col>23</xdr:col>
      <xdr:colOff>184150</xdr:colOff>
      <xdr:row>62</xdr:row>
      <xdr:rowOff>83185</xdr:rowOff>
    </xdr:to>
    <xdr:sp macro="" textlink="">
      <xdr:nvSpPr>
        <xdr:cNvPr id="152" name="楕円 151"/>
        <xdr:cNvSpPr/>
      </xdr:nvSpPr>
      <xdr:spPr>
        <a:xfrm>
          <a:off x="49022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125112</xdr:rowOff>
    </xdr:from>
    <xdr:ext cx="762000" cy="259045"/>
    <xdr:sp macro="" textlink="">
      <xdr:nvSpPr>
        <xdr:cNvPr id="153" name="財政構造の弾力性該当値テキスト"/>
        <xdr:cNvSpPr txBox="1"/>
      </xdr:nvSpPr>
      <xdr:spPr>
        <a:xfrm>
          <a:off x="5041900" y="1058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66569</xdr:rowOff>
    </xdr:from>
    <xdr:to>
      <xdr:col>19</xdr:col>
      <xdr:colOff>184150</xdr:colOff>
      <xdr:row>61</xdr:row>
      <xdr:rowOff>168169</xdr:rowOff>
    </xdr:to>
    <xdr:sp macro="" textlink="">
      <xdr:nvSpPr>
        <xdr:cNvPr id="154" name="楕円 153"/>
        <xdr:cNvSpPr/>
      </xdr:nvSpPr>
      <xdr:spPr>
        <a:xfrm>
          <a:off x="4064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152946</xdr:rowOff>
    </xdr:from>
    <xdr:ext cx="736600" cy="259045"/>
    <xdr:sp macro="" textlink="">
      <xdr:nvSpPr>
        <xdr:cNvPr id="155" name="テキスト ボックス 154"/>
        <xdr:cNvSpPr txBox="1"/>
      </xdr:nvSpPr>
      <xdr:spPr>
        <a:xfrm>
          <a:off x="3733800" y="10611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139488</xdr:rowOff>
    </xdr:from>
    <xdr:to>
      <xdr:col>15</xdr:col>
      <xdr:colOff>133350</xdr:colOff>
      <xdr:row>61</xdr:row>
      <xdr:rowOff>69638</xdr:rowOff>
    </xdr:to>
    <xdr:sp macro="" textlink="">
      <xdr:nvSpPr>
        <xdr:cNvPr id="156" name="楕円 155"/>
        <xdr:cNvSpPr/>
      </xdr:nvSpPr>
      <xdr:spPr>
        <a:xfrm>
          <a:off x="3175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54415</xdr:rowOff>
    </xdr:from>
    <xdr:ext cx="762000" cy="259045"/>
    <xdr:sp macro="" textlink="">
      <xdr:nvSpPr>
        <xdr:cNvPr id="157" name="テキスト ボックス 156"/>
        <xdr:cNvSpPr txBox="1"/>
      </xdr:nvSpPr>
      <xdr:spPr>
        <a:xfrm>
          <a:off x="28448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149013</xdr:rowOff>
    </xdr:from>
    <xdr:to>
      <xdr:col>11</xdr:col>
      <xdr:colOff>82550</xdr:colOff>
      <xdr:row>62</xdr:row>
      <xdr:rowOff>79163</xdr:rowOff>
    </xdr:to>
    <xdr:sp macro="" textlink="">
      <xdr:nvSpPr>
        <xdr:cNvPr id="158" name="楕円 157"/>
        <xdr:cNvSpPr/>
      </xdr:nvSpPr>
      <xdr:spPr>
        <a:xfrm>
          <a:off x="2286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63940</xdr:rowOff>
    </xdr:from>
    <xdr:ext cx="762000" cy="259045"/>
    <xdr:sp macro="" textlink="">
      <xdr:nvSpPr>
        <xdr:cNvPr id="159" name="テキスト ボックス 158"/>
        <xdr:cNvSpPr txBox="1"/>
      </xdr:nvSpPr>
      <xdr:spPr>
        <a:xfrm>
          <a:off x="1955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7726</xdr:rowOff>
    </xdr:from>
    <xdr:to>
      <xdr:col>7</xdr:col>
      <xdr:colOff>31750</xdr:colOff>
      <xdr:row>62</xdr:row>
      <xdr:rowOff>109326</xdr:rowOff>
    </xdr:to>
    <xdr:sp macro="" textlink="">
      <xdr:nvSpPr>
        <xdr:cNvPr id="160" name="楕円 159"/>
        <xdr:cNvSpPr/>
      </xdr:nvSpPr>
      <xdr:spPr>
        <a:xfrm>
          <a:off x="1397000" y="106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94103</xdr:rowOff>
    </xdr:from>
    <xdr:ext cx="762000" cy="259045"/>
    <xdr:sp macro="" textlink="">
      <xdr:nvSpPr>
        <xdr:cNvPr id="161" name="テキスト ボックス 160"/>
        <xdr:cNvSpPr txBox="1"/>
      </xdr:nvSpPr>
      <xdr:spPr>
        <a:xfrm>
          <a:off x="1066800" y="10724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[264,702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類似団体よりも</a:t>
          </a:r>
          <a:r>
            <a:rPr kumimoji="1" lang="en-US" altLang="ja-JP" sz="1100">
              <a:solidFill>
                <a:schemeClr val="dk1"/>
              </a:solidFill>
              <a:effectLst/>
              <a:latin typeface="+mn-lt"/>
              <a:ea typeface="+mn-ea"/>
              <a:cs typeface="+mn-cs"/>
            </a:rPr>
            <a:t>38,423</a:t>
          </a:r>
          <a:r>
            <a:rPr kumimoji="1" lang="ja-JP" altLang="ja-JP" sz="1100">
              <a:solidFill>
                <a:schemeClr val="dk1"/>
              </a:solidFill>
              <a:effectLst/>
              <a:latin typeface="+mn-lt"/>
              <a:ea typeface="+mn-ea"/>
              <a:cs typeface="+mn-cs"/>
            </a:rPr>
            <a:t>円低い数値となった</a:t>
          </a:r>
          <a:r>
            <a:rPr kumimoji="1" lang="ja-JP" altLang="en-US" sz="1100">
              <a:solidFill>
                <a:schemeClr val="dk1"/>
              </a:solidFill>
              <a:effectLst/>
              <a:latin typeface="+mn-lt"/>
              <a:ea typeface="+mn-ea"/>
              <a:cs typeface="+mn-cs"/>
            </a:rPr>
            <a:t>ものの、全国的な</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物件費が増加</a:t>
          </a:r>
          <a:r>
            <a:rPr kumimoji="1" lang="ja-JP" altLang="en-US" sz="1100">
              <a:solidFill>
                <a:schemeClr val="dk1"/>
              </a:solidFill>
              <a:effectLst/>
              <a:latin typeface="+mn-lt"/>
              <a:ea typeface="+mn-ea"/>
              <a:cs typeface="+mn-cs"/>
            </a:rPr>
            <a:t>の影響を受け、当町でも増額している状況である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これまでも物件費については各集落地区散在に伴うコミュニティ施設等の公共施設に係る維持管理経費などにより高水準であったが、それに加えて光熱水費の高騰や事務事業委託料などが増加している。</a:t>
          </a:r>
          <a:endParaRPr lang="ja-JP" altLang="ja-JP" sz="1400">
            <a:effectLst/>
          </a:endParaRPr>
        </a:p>
        <a:p>
          <a:r>
            <a:rPr kumimoji="1" lang="en-US" altLang="ja-JP" sz="1300">
              <a:latin typeface="ＭＳ Ｐゴシック" panose="020B0600070205080204" pitchFamily="50" charset="-128"/>
              <a:ea typeface="ＭＳ Ｐゴシック" panose="020B0600070205080204" pitchFamily="50" charset="-128"/>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122965</xdr:rowOff>
    </xdr:from>
    <xdr:to>
      <xdr:col>23</xdr:col>
      <xdr:colOff>133350</xdr:colOff>
      <xdr:row>81</xdr:row>
      <xdr:rowOff>126126</xdr:rowOff>
    </xdr:to>
    <xdr:cxnSp macro="">
      <xdr:nvCxnSpPr>
        <xdr:cNvPr id="195" name="直線コネクタ 194"/>
        <xdr:cNvCxnSpPr/>
      </xdr:nvCxnSpPr>
      <xdr:spPr>
        <a:xfrm>
          <a:off x="4114800" y="14010415"/>
          <a:ext cx="838200" cy="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110903</xdr:rowOff>
    </xdr:from>
    <xdr:ext cx="762000" cy="259045"/>
    <xdr:sp macro="" textlink="">
      <xdr:nvSpPr>
        <xdr:cNvPr id="196" name="人件費・物件費等の状況平均値テキスト"/>
        <xdr:cNvSpPr txBox="1"/>
      </xdr:nvSpPr>
      <xdr:spPr>
        <a:xfrm>
          <a:off x="5041900" y="13998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116404</xdr:rowOff>
    </xdr:from>
    <xdr:to>
      <xdr:col>19</xdr:col>
      <xdr:colOff>133350</xdr:colOff>
      <xdr:row>81</xdr:row>
      <xdr:rowOff>122965</xdr:rowOff>
    </xdr:to>
    <xdr:cxnSp macro="">
      <xdr:nvCxnSpPr>
        <xdr:cNvPr id="198" name="直線コネクタ 197"/>
        <xdr:cNvCxnSpPr/>
      </xdr:nvCxnSpPr>
      <xdr:spPr>
        <a:xfrm>
          <a:off x="3225800" y="14003854"/>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13840</xdr:rowOff>
    </xdr:from>
    <xdr:ext cx="736600" cy="259045"/>
    <xdr:sp macro="" textlink="">
      <xdr:nvSpPr>
        <xdr:cNvPr id="200" name="テキスト ボックス 199"/>
        <xdr:cNvSpPr txBox="1"/>
      </xdr:nvSpPr>
      <xdr:spPr>
        <a:xfrm>
          <a:off x="3733800" y="14072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114047</xdr:rowOff>
    </xdr:from>
    <xdr:to>
      <xdr:col>15</xdr:col>
      <xdr:colOff>82550</xdr:colOff>
      <xdr:row>81</xdr:row>
      <xdr:rowOff>116404</xdr:rowOff>
    </xdr:to>
    <xdr:cxnSp macro="">
      <xdr:nvCxnSpPr>
        <xdr:cNvPr id="201" name="直線コネクタ 200"/>
        <xdr:cNvCxnSpPr/>
      </xdr:nvCxnSpPr>
      <xdr:spPr>
        <a:xfrm>
          <a:off x="2336800" y="14001497"/>
          <a:ext cx="889000" cy="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224</xdr:rowOff>
    </xdr:from>
    <xdr:ext cx="762000" cy="259045"/>
    <xdr:sp macro="" textlink="">
      <xdr:nvSpPr>
        <xdr:cNvPr id="203" name="テキスト ボックス 202"/>
        <xdr:cNvSpPr txBox="1"/>
      </xdr:nvSpPr>
      <xdr:spPr>
        <a:xfrm>
          <a:off x="2844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101878</xdr:rowOff>
    </xdr:from>
    <xdr:to>
      <xdr:col>11</xdr:col>
      <xdr:colOff>31750</xdr:colOff>
      <xdr:row>81</xdr:row>
      <xdr:rowOff>114047</xdr:rowOff>
    </xdr:to>
    <xdr:cxnSp macro="">
      <xdr:nvCxnSpPr>
        <xdr:cNvPr id="204" name="直線コネクタ 203"/>
        <xdr:cNvCxnSpPr/>
      </xdr:nvCxnSpPr>
      <xdr:spPr>
        <a:xfrm>
          <a:off x="1447800" y="13989328"/>
          <a:ext cx="889000" cy="1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151480</xdr:rowOff>
    </xdr:from>
    <xdr:ext cx="762000" cy="259045"/>
    <xdr:sp macro="" textlink="">
      <xdr:nvSpPr>
        <xdr:cNvPr id="206" name="テキスト ボックス 205"/>
        <xdr:cNvSpPr txBox="1"/>
      </xdr:nvSpPr>
      <xdr:spPr>
        <a:xfrm>
          <a:off x="1955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159704</xdr:rowOff>
    </xdr:from>
    <xdr:ext cx="762000" cy="259045"/>
    <xdr:sp macro="" textlink="">
      <xdr:nvSpPr>
        <xdr:cNvPr id="208" name="テキスト ボックス 207"/>
        <xdr:cNvSpPr txBox="1"/>
      </xdr:nvSpPr>
      <xdr:spPr>
        <a:xfrm>
          <a:off x="1066800" y="13704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75326</xdr:rowOff>
    </xdr:from>
    <xdr:to>
      <xdr:col>23</xdr:col>
      <xdr:colOff>184150</xdr:colOff>
      <xdr:row>82</xdr:row>
      <xdr:rowOff>5476</xdr:rowOff>
    </xdr:to>
    <xdr:sp macro="" textlink="">
      <xdr:nvSpPr>
        <xdr:cNvPr id="214" name="楕円 213"/>
        <xdr:cNvSpPr/>
      </xdr:nvSpPr>
      <xdr:spPr>
        <a:xfrm>
          <a:off x="4902200" y="139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168053</xdr:rowOff>
    </xdr:from>
    <xdr:ext cx="762000" cy="259045"/>
    <xdr:sp macro="" textlink="">
      <xdr:nvSpPr>
        <xdr:cNvPr id="215" name="人件費・物件費等の状況該当値テキスト"/>
        <xdr:cNvSpPr txBox="1"/>
      </xdr:nvSpPr>
      <xdr:spPr>
        <a:xfrm>
          <a:off x="5041900" y="13884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72165</xdr:rowOff>
    </xdr:from>
    <xdr:to>
      <xdr:col>19</xdr:col>
      <xdr:colOff>184150</xdr:colOff>
      <xdr:row>82</xdr:row>
      <xdr:rowOff>2315</xdr:rowOff>
    </xdr:to>
    <xdr:sp macro="" textlink="">
      <xdr:nvSpPr>
        <xdr:cNvPr id="216" name="楕円 215"/>
        <xdr:cNvSpPr/>
      </xdr:nvSpPr>
      <xdr:spPr>
        <a:xfrm>
          <a:off x="4064000" y="1395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12492</xdr:rowOff>
    </xdr:from>
    <xdr:ext cx="736600" cy="259045"/>
    <xdr:sp macro="" textlink="">
      <xdr:nvSpPr>
        <xdr:cNvPr id="217" name="テキスト ボックス 216"/>
        <xdr:cNvSpPr txBox="1"/>
      </xdr:nvSpPr>
      <xdr:spPr>
        <a:xfrm>
          <a:off x="3733800" y="13728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65604</xdr:rowOff>
    </xdr:from>
    <xdr:to>
      <xdr:col>15</xdr:col>
      <xdr:colOff>133350</xdr:colOff>
      <xdr:row>81</xdr:row>
      <xdr:rowOff>167204</xdr:rowOff>
    </xdr:to>
    <xdr:sp macro="" textlink="">
      <xdr:nvSpPr>
        <xdr:cNvPr id="218" name="楕円 217"/>
        <xdr:cNvSpPr/>
      </xdr:nvSpPr>
      <xdr:spPr>
        <a:xfrm>
          <a:off x="3175000" y="1395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5931</xdr:rowOff>
    </xdr:from>
    <xdr:ext cx="762000" cy="259045"/>
    <xdr:sp macro="" textlink="">
      <xdr:nvSpPr>
        <xdr:cNvPr id="219" name="テキスト ボックス 218"/>
        <xdr:cNvSpPr txBox="1"/>
      </xdr:nvSpPr>
      <xdr:spPr>
        <a:xfrm>
          <a:off x="2844800" y="1372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63247</xdr:rowOff>
    </xdr:from>
    <xdr:to>
      <xdr:col>11</xdr:col>
      <xdr:colOff>82550</xdr:colOff>
      <xdr:row>81</xdr:row>
      <xdr:rowOff>164847</xdr:rowOff>
    </xdr:to>
    <xdr:sp macro="" textlink="">
      <xdr:nvSpPr>
        <xdr:cNvPr id="220" name="楕円 219"/>
        <xdr:cNvSpPr/>
      </xdr:nvSpPr>
      <xdr:spPr>
        <a:xfrm>
          <a:off x="2286000" y="1395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3574</xdr:rowOff>
    </xdr:from>
    <xdr:ext cx="762000" cy="259045"/>
    <xdr:sp macro="" textlink="">
      <xdr:nvSpPr>
        <xdr:cNvPr id="221" name="テキスト ボックス 220"/>
        <xdr:cNvSpPr txBox="1"/>
      </xdr:nvSpPr>
      <xdr:spPr>
        <a:xfrm>
          <a:off x="1955800" y="1371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51078</xdr:rowOff>
    </xdr:from>
    <xdr:to>
      <xdr:col>7</xdr:col>
      <xdr:colOff>31750</xdr:colOff>
      <xdr:row>81</xdr:row>
      <xdr:rowOff>152678</xdr:rowOff>
    </xdr:to>
    <xdr:sp macro="" textlink="">
      <xdr:nvSpPr>
        <xdr:cNvPr id="222" name="楕円 221"/>
        <xdr:cNvSpPr/>
      </xdr:nvSpPr>
      <xdr:spPr>
        <a:xfrm>
          <a:off x="1397000" y="1393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137455</xdr:rowOff>
    </xdr:from>
    <xdr:ext cx="762000" cy="259045"/>
    <xdr:sp macro="" textlink="">
      <xdr:nvSpPr>
        <xdr:cNvPr id="223" name="テキスト ボックス 222"/>
        <xdr:cNvSpPr txBox="1"/>
      </xdr:nvSpPr>
      <xdr:spPr>
        <a:xfrm>
          <a:off x="1066800" y="1402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今年度は前年並みに近いものであったが、</a:t>
          </a:r>
          <a:r>
            <a:rPr kumimoji="1" lang="ja-JP" altLang="ja-JP" sz="1100">
              <a:solidFill>
                <a:schemeClr val="dk1"/>
              </a:solidFill>
              <a:effectLst/>
              <a:latin typeface="+mn-lt"/>
              <a:ea typeface="+mn-ea"/>
              <a:cs typeface="+mn-cs"/>
            </a:rPr>
            <a:t>当町は、各階層における職員数が均衡でないため、経験年数階層の変動が大きく影響</a:t>
          </a:r>
          <a:r>
            <a:rPr kumimoji="1" lang="ja-JP" altLang="en-US" sz="1100">
              <a:solidFill>
                <a:schemeClr val="dk1"/>
              </a:solidFill>
              <a:effectLst/>
              <a:latin typeface="+mn-lt"/>
              <a:ea typeface="+mn-ea"/>
              <a:cs typeface="+mn-cs"/>
            </a:rPr>
            <a:t>するところがある。採用年齢上限の引き上げなどにより</a:t>
          </a:r>
          <a:r>
            <a:rPr kumimoji="1" lang="ja-JP" altLang="ja-JP" sz="1100">
              <a:solidFill>
                <a:schemeClr val="dk1"/>
              </a:solidFill>
              <a:effectLst/>
              <a:latin typeface="+mn-lt"/>
              <a:ea typeface="+mn-ea"/>
              <a:cs typeface="+mn-cs"/>
            </a:rPr>
            <a:t>経験年数階層の平準化を図る。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34572</xdr:rowOff>
    </xdr:from>
    <xdr:to>
      <xdr:col>81</xdr:col>
      <xdr:colOff>44450</xdr:colOff>
      <xdr:row>86</xdr:row>
      <xdr:rowOff>47978</xdr:rowOff>
    </xdr:to>
    <xdr:cxnSp macro="">
      <xdr:nvCxnSpPr>
        <xdr:cNvPr id="257" name="直線コネクタ 256"/>
        <xdr:cNvCxnSpPr/>
      </xdr:nvCxnSpPr>
      <xdr:spPr>
        <a:xfrm>
          <a:off x="16179800" y="147792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34572</xdr:rowOff>
    </xdr:from>
    <xdr:to>
      <xdr:col>77</xdr:col>
      <xdr:colOff>44450</xdr:colOff>
      <xdr:row>86</xdr:row>
      <xdr:rowOff>155222</xdr:rowOff>
    </xdr:to>
    <xdr:cxnSp macro="">
      <xdr:nvCxnSpPr>
        <xdr:cNvPr id="260" name="直線コネクタ 259"/>
        <xdr:cNvCxnSpPr/>
      </xdr:nvCxnSpPr>
      <xdr:spPr>
        <a:xfrm flipV="1">
          <a:off x="15290800" y="147792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155222</xdr:rowOff>
    </xdr:from>
    <xdr:to>
      <xdr:col>72</xdr:col>
      <xdr:colOff>203200</xdr:colOff>
      <xdr:row>86</xdr:row>
      <xdr:rowOff>155222</xdr:rowOff>
    </xdr:to>
    <xdr:cxnSp macro="">
      <xdr:nvCxnSpPr>
        <xdr:cNvPr id="263" name="直線コネクタ 262"/>
        <xdr:cNvCxnSpPr/>
      </xdr:nvCxnSpPr>
      <xdr:spPr>
        <a:xfrm>
          <a:off x="14401800" y="1489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141816</xdr:rowOff>
    </xdr:from>
    <xdr:to>
      <xdr:col>68</xdr:col>
      <xdr:colOff>152400</xdr:colOff>
      <xdr:row>86</xdr:row>
      <xdr:rowOff>155222</xdr:rowOff>
    </xdr:to>
    <xdr:cxnSp macro="">
      <xdr:nvCxnSpPr>
        <xdr:cNvPr id="266" name="直線コネクタ 265"/>
        <xdr:cNvCxnSpPr/>
      </xdr:nvCxnSpPr>
      <xdr:spPr>
        <a:xfrm>
          <a:off x="13512800" y="14886516"/>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76" name="楕円 275"/>
        <xdr:cNvSpPr/>
      </xdr:nvSpPr>
      <xdr:spPr>
        <a:xfrm>
          <a:off x="169672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140705</xdr:rowOff>
    </xdr:from>
    <xdr:ext cx="762000" cy="259045"/>
    <xdr:sp macro="" textlink="">
      <xdr:nvSpPr>
        <xdr:cNvPr id="277" name="給与水準   （国との比較）該当値テキスト"/>
        <xdr:cNvSpPr txBox="1"/>
      </xdr:nvSpPr>
      <xdr:spPr>
        <a:xfrm>
          <a:off x="17106900" y="1471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155222</xdr:rowOff>
    </xdr:from>
    <xdr:to>
      <xdr:col>77</xdr:col>
      <xdr:colOff>95250</xdr:colOff>
      <xdr:row>86</xdr:row>
      <xdr:rowOff>85372</xdr:rowOff>
    </xdr:to>
    <xdr:sp macro="" textlink="">
      <xdr:nvSpPr>
        <xdr:cNvPr id="278" name="楕円 277"/>
        <xdr:cNvSpPr/>
      </xdr:nvSpPr>
      <xdr:spPr>
        <a:xfrm>
          <a:off x="16129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70149</xdr:rowOff>
    </xdr:from>
    <xdr:ext cx="736600" cy="259045"/>
    <xdr:sp macro="" textlink="">
      <xdr:nvSpPr>
        <xdr:cNvPr id="279" name="テキスト ボックス 278"/>
        <xdr:cNvSpPr txBox="1"/>
      </xdr:nvSpPr>
      <xdr:spPr>
        <a:xfrm>
          <a:off x="15798800" y="1481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104422</xdr:rowOff>
    </xdr:from>
    <xdr:to>
      <xdr:col>73</xdr:col>
      <xdr:colOff>44450</xdr:colOff>
      <xdr:row>87</xdr:row>
      <xdr:rowOff>34572</xdr:rowOff>
    </xdr:to>
    <xdr:sp macro="" textlink="">
      <xdr:nvSpPr>
        <xdr:cNvPr id="280" name="楕円 279"/>
        <xdr:cNvSpPr/>
      </xdr:nvSpPr>
      <xdr:spPr>
        <a:xfrm>
          <a:off x="15240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19349</xdr:rowOff>
    </xdr:from>
    <xdr:ext cx="762000" cy="259045"/>
    <xdr:sp macro="" textlink="">
      <xdr:nvSpPr>
        <xdr:cNvPr id="281" name="テキスト ボックス 280"/>
        <xdr:cNvSpPr txBox="1"/>
      </xdr:nvSpPr>
      <xdr:spPr>
        <a:xfrm>
          <a:off x="14909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104422</xdr:rowOff>
    </xdr:from>
    <xdr:to>
      <xdr:col>68</xdr:col>
      <xdr:colOff>203200</xdr:colOff>
      <xdr:row>87</xdr:row>
      <xdr:rowOff>34572</xdr:rowOff>
    </xdr:to>
    <xdr:sp macro="" textlink="">
      <xdr:nvSpPr>
        <xdr:cNvPr id="282" name="楕円 281"/>
        <xdr:cNvSpPr/>
      </xdr:nvSpPr>
      <xdr:spPr>
        <a:xfrm>
          <a:off x="14351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19349</xdr:rowOff>
    </xdr:from>
    <xdr:ext cx="762000" cy="259045"/>
    <xdr:sp macro="" textlink="">
      <xdr:nvSpPr>
        <xdr:cNvPr id="283" name="テキスト ボックス 282"/>
        <xdr:cNvSpPr txBox="1"/>
      </xdr:nvSpPr>
      <xdr:spPr>
        <a:xfrm>
          <a:off x="14020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4" name="楕円 283"/>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85" name="テキスト ボックス 284"/>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近年、職員数自体はほぼ同数であるが、人口減少等により人口千人当たりの職員数が増加傾向にある。今後も民間への業務委託や事務の効率化を図り、さらに適正な定員管理を行っていく。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138811</xdr:rowOff>
    </xdr:from>
    <xdr:to>
      <xdr:col>81</xdr:col>
      <xdr:colOff>44450</xdr:colOff>
      <xdr:row>60</xdr:row>
      <xdr:rowOff>163544</xdr:rowOff>
    </xdr:to>
    <xdr:cxnSp macro="">
      <xdr:nvCxnSpPr>
        <xdr:cNvPr id="316" name="直線コネクタ 315"/>
        <xdr:cNvCxnSpPr/>
      </xdr:nvCxnSpPr>
      <xdr:spPr>
        <a:xfrm>
          <a:off x="16179800" y="10425811"/>
          <a:ext cx="838200" cy="2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112983</xdr:rowOff>
    </xdr:from>
    <xdr:ext cx="762000" cy="259045"/>
    <xdr:sp macro="" textlink="">
      <xdr:nvSpPr>
        <xdr:cNvPr id="317" name="定員管理の状況平均値テキスト"/>
        <xdr:cNvSpPr txBox="1"/>
      </xdr:nvSpPr>
      <xdr:spPr>
        <a:xfrm>
          <a:off x="17106900" y="10228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124333</xdr:rowOff>
    </xdr:from>
    <xdr:to>
      <xdr:col>77</xdr:col>
      <xdr:colOff>44450</xdr:colOff>
      <xdr:row>60</xdr:row>
      <xdr:rowOff>138811</xdr:rowOff>
    </xdr:to>
    <xdr:cxnSp macro="">
      <xdr:nvCxnSpPr>
        <xdr:cNvPr id="319" name="直線コネクタ 318"/>
        <xdr:cNvCxnSpPr/>
      </xdr:nvCxnSpPr>
      <xdr:spPr>
        <a:xfrm>
          <a:off x="15290800" y="10411333"/>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25322</xdr:rowOff>
    </xdr:from>
    <xdr:ext cx="736600" cy="259045"/>
    <xdr:sp macro="" textlink="">
      <xdr:nvSpPr>
        <xdr:cNvPr id="321" name="テキスト ボックス 320"/>
        <xdr:cNvSpPr txBox="1"/>
      </xdr:nvSpPr>
      <xdr:spPr>
        <a:xfrm>
          <a:off x="15798800" y="1014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108648</xdr:rowOff>
    </xdr:from>
    <xdr:to>
      <xdr:col>72</xdr:col>
      <xdr:colOff>203200</xdr:colOff>
      <xdr:row>60</xdr:row>
      <xdr:rowOff>124333</xdr:rowOff>
    </xdr:to>
    <xdr:cxnSp macro="">
      <xdr:nvCxnSpPr>
        <xdr:cNvPr id="322" name="直線コネクタ 321"/>
        <xdr:cNvCxnSpPr/>
      </xdr:nvCxnSpPr>
      <xdr:spPr>
        <a:xfrm>
          <a:off x="14401800" y="10395648"/>
          <a:ext cx="889000" cy="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3605</xdr:rowOff>
    </xdr:from>
    <xdr:ext cx="762000" cy="259045"/>
    <xdr:sp macro="" textlink="">
      <xdr:nvSpPr>
        <xdr:cNvPr id="324" name="テキスト ボックス 323"/>
        <xdr:cNvSpPr txBox="1"/>
      </xdr:nvSpPr>
      <xdr:spPr>
        <a:xfrm>
          <a:off x="14909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107442</xdr:rowOff>
    </xdr:from>
    <xdr:to>
      <xdr:col>68</xdr:col>
      <xdr:colOff>152400</xdr:colOff>
      <xdr:row>60</xdr:row>
      <xdr:rowOff>108648</xdr:rowOff>
    </xdr:to>
    <xdr:cxnSp macro="">
      <xdr:nvCxnSpPr>
        <xdr:cNvPr id="325" name="直線コネクタ 324"/>
        <xdr:cNvCxnSpPr/>
      </xdr:nvCxnSpPr>
      <xdr:spPr>
        <a:xfrm>
          <a:off x="13512800" y="10394442"/>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168419</xdr:rowOff>
    </xdr:from>
    <xdr:ext cx="762000" cy="259045"/>
    <xdr:sp macro="" textlink="">
      <xdr:nvSpPr>
        <xdr:cNvPr id="327" name="テキスト ボックス 326"/>
        <xdr:cNvSpPr txBox="1"/>
      </xdr:nvSpPr>
      <xdr:spPr>
        <a:xfrm>
          <a:off x="14020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159973</xdr:rowOff>
    </xdr:from>
    <xdr:ext cx="762000" cy="259045"/>
    <xdr:sp macro="" textlink="">
      <xdr:nvSpPr>
        <xdr:cNvPr id="329" name="テキスト ボックス 328"/>
        <xdr:cNvSpPr txBox="1"/>
      </xdr:nvSpPr>
      <xdr:spPr>
        <a:xfrm>
          <a:off x="13131800" y="1010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112744</xdr:rowOff>
    </xdr:from>
    <xdr:to>
      <xdr:col>81</xdr:col>
      <xdr:colOff>95250</xdr:colOff>
      <xdr:row>61</xdr:row>
      <xdr:rowOff>42894</xdr:rowOff>
    </xdr:to>
    <xdr:sp macro="" textlink="">
      <xdr:nvSpPr>
        <xdr:cNvPr id="335" name="楕円 334"/>
        <xdr:cNvSpPr/>
      </xdr:nvSpPr>
      <xdr:spPr>
        <a:xfrm>
          <a:off x="16967200" y="1039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84821</xdr:rowOff>
    </xdr:from>
    <xdr:ext cx="762000" cy="259045"/>
    <xdr:sp macro="" textlink="">
      <xdr:nvSpPr>
        <xdr:cNvPr id="336" name="定員管理の状況該当値テキスト"/>
        <xdr:cNvSpPr txBox="1"/>
      </xdr:nvSpPr>
      <xdr:spPr>
        <a:xfrm>
          <a:off x="17106900" y="10371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88011</xdr:rowOff>
    </xdr:from>
    <xdr:to>
      <xdr:col>77</xdr:col>
      <xdr:colOff>95250</xdr:colOff>
      <xdr:row>61</xdr:row>
      <xdr:rowOff>18161</xdr:rowOff>
    </xdr:to>
    <xdr:sp macro="" textlink="">
      <xdr:nvSpPr>
        <xdr:cNvPr id="337" name="楕円 336"/>
        <xdr:cNvSpPr/>
      </xdr:nvSpPr>
      <xdr:spPr>
        <a:xfrm>
          <a:off x="16129000" y="1037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2938</xdr:rowOff>
    </xdr:from>
    <xdr:ext cx="736600" cy="259045"/>
    <xdr:sp macro="" textlink="">
      <xdr:nvSpPr>
        <xdr:cNvPr id="338" name="テキスト ボックス 337"/>
        <xdr:cNvSpPr txBox="1"/>
      </xdr:nvSpPr>
      <xdr:spPr>
        <a:xfrm>
          <a:off x="15798800" y="1046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73533</xdr:rowOff>
    </xdr:from>
    <xdr:to>
      <xdr:col>73</xdr:col>
      <xdr:colOff>44450</xdr:colOff>
      <xdr:row>61</xdr:row>
      <xdr:rowOff>3683</xdr:rowOff>
    </xdr:to>
    <xdr:sp macro="" textlink="">
      <xdr:nvSpPr>
        <xdr:cNvPr id="339" name="楕円 338"/>
        <xdr:cNvSpPr/>
      </xdr:nvSpPr>
      <xdr:spPr>
        <a:xfrm>
          <a:off x="15240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159910</xdr:rowOff>
    </xdr:from>
    <xdr:ext cx="762000" cy="259045"/>
    <xdr:sp macro="" textlink="">
      <xdr:nvSpPr>
        <xdr:cNvPr id="340" name="テキスト ボックス 339"/>
        <xdr:cNvSpPr txBox="1"/>
      </xdr:nvSpPr>
      <xdr:spPr>
        <a:xfrm>
          <a:off x="14909800" y="10446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57848</xdr:rowOff>
    </xdr:from>
    <xdr:to>
      <xdr:col>68</xdr:col>
      <xdr:colOff>203200</xdr:colOff>
      <xdr:row>60</xdr:row>
      <xdr:rowOff>159448</xdr:rowOff>
    </xdr:to>
    <xdr:sp macro="" textlink="">
      <xdr:nvSpPr>
        <xdr:cNvPr id="341" name="楕円 340"/>
        <xdr:cNvSpPr/>
      </xdr:nvSpPr>
      <xdr:spPr>
        <a:xfrm>
          <a:off x="14351000" y="1034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144225</xdr:rowOff>
    </xdr:from>
    <xdr:ext cx="762000" cy="259045"/>
    <xdr:sp macro="" textlink="">
      <xdr:nvSpPr>
        <xdr:cNvPr id="342" name="テキスト ボックス 341"/>
        <xdr:cNvSpPr txBox="1"/>
      </xdr:nvSpPr>
      <xdr:spPr>
        <a:xfrm>
          <a:off x="14020800" y="1043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43" name="楕円 342"/>
        <xdr:cNvSpPr/>
      </xdr:nvSpPr>
      <xdr:spPr>
        <a:xfrm>
          <a:off x="134620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143019</xdr:rowOff>
    </xdr:from>
    <xdr:ext cx="762000" cy="259045"/>
    <xdr:sp macro="" textlink="">
      <xdr:nvSpPr>
        <xdr:cNvPr id="344" name="テキスト ボックス 343"/>
        <xdr:cNvSpPr txBox="1"/>
      </xdr:nvSpPr>
      <xdr:spPr>
        <a:xfrm>
          <a:off x="131318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しかしながら、近年頻発する災害に備えるための防災対策などにより地方債残高が増加していることから、今後も従来の財政経営方針を踏襲し、健全財政の伸展を図っ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146304</xdr:rowOff>
    </xdr:to>
    <xdr:cxnSp macro="">
      <xdr:nvCxnSpPr>
        <xdr:cNvPr id="375" name="直線コネクタ 374"/>
        <xdr:cNvCxnSpPr/>
      </xdr:nvCxnSpPr>
      <xdr:spPr>
        <a:xfrm>
          <a:off x="16179800" y="696087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40911</xdr:rowOff>
    </xdr:from>
    <xdr:ext cx="762000" cy="259045"/>
    <xdr:sp macro="" textlink="">
      <xdr:nvSpPr>
        <xdr:cNvPr id="376" name="公債費負担の状況平均値テキスト"/>
        <xdr:cNvSpPr txBox="1"/>
      </xdr:nvSpPr>
      <xdr:spPr>
        <a:xfrm>
          <a:off x="17106900" y="707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117348</xdr:rowOff>
    </xdr:to>
    <xdr:cxnSp macro="">
      <xdr:nvCxnSpPr>
        <xdr:cNvPr id="378" name="直線コネクタ 377"/>
        <xdr:cNvCxnSpPr/>
      </xdr:nvCxnSpPr>
      <xdr:spPr>
        <a:xfrm flipV="1">
          <a:off x="15290800" y="696087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150385</xdr:rowOff>
    </xdr:from>
    <xdr:ext cx="736600" cy="259045"/>
    <xdr:sp macro="" textlink="">
      <xdr:nvSpPr>
        <xdr:cNvPr id="380" name="テキスト ボックス 379"/>
        <xdr:cNvSpPr txBox="1"/>
      </xdr:nvSpPr>
      <xdr:spPr>
        <a:xfrm>
          <a:off x="15798800" y="7179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112522</xdr:rowOff>
    </xdr:from>
    <xdr:to>
      <xdr:col>72</xdr:col>
      <xdr:colOff>203200</xdr:colOff>
      <xdr:row>40</xdr:row>
      <xdr:rowOff>117348</xdr:rowOff>
    </xdr:to>
    <xdr:cxnSp macro="">
      <xdr:nvCxnSpPr>
        <xdr:cNvPr id="381" name="直線コネクタ 380"/>
        <xdr:cNvCxnSpPr/>
      </xdr:nvCxnSpPr>
      <xdr:spPr>
        <a:xfrm>
          <a:off x="14401800" y="697052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3" name="テキスト ボックス 382"/>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112522</xdr:rowOff>
    </xdr:from>
    <xdr:to>
      <xdr:col>68</xdr:col>
      <xdr:colOff>152400</xdr:colOff>
      <xdr:row>40</xdr:row>
      <xdr:rowOff>122174</xdr:rowOff>
    </xdr:to>
    <xdr:cxnSp macro="">
      <xdr:nvCxnSpPr>
        <xdr:cNvPr id="384" name="直線コネクタ 383"/>
        <xdr:cNvCxnSpPr/>
      </xdr:nvCxnSpPr>
      <xdr:spPr>
        <a:xfrm flipV="1">
          <a:off x="13512800" y="69705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121429</xdr:rowOff>
    </xdr:from>
    <xdr:ext cx="762000" cy="259045"/>
    <xdr:sp macro="" textlink="">
      <xdr:nvSpPr>
        <xdr:cNvPr id="388" name="テキスト ボックス 387"/>
        <xdr:cNvSpPr txBox="1"/>
      </xdr:nvSpPr>
      <xdr:spPr>
        <a:xfrm>
          <a:off x="13131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94" name="楕円 393"/>
        <xdr:cNvSpPr/>
      </xdr:nvSpPr>
      <xdr:spPr>
        <a:xfrm>
          <a:off x="169672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112031</xdr:rowOff>
    </xdr:from>
    <xdr:ext cx="762000" cy="259045"/>
    <xdr:sp macro="" textlink="">
      <xdr:nvSpPr>
        <xdr:cNvPr id="395" name="公債費負担の状況該当値テキスト"/>
        <xdr:cNvSpPr txBox="1"/>
      </xdr:nvSpPr>
      <xdr:spPr>
        <a:xfrm>
          <a:off x="17106900" y="679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396" name="楕円 395"/>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397" name="テキスト ボックス 396"/>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66548</xdr:rowOff>
    </xdr:from>
    <xdr:to>
      <xdr:col>73</xdr:col>
      <xdr:colOff>44450</xdr:colOff>
      <xdr:row>40</xdr:row>
      <xdr:rowOff>168148</xdr:rowOff>
    </xdr:to>
    <xdr:sp macro="" textlink="">
      <xdr:nvSpPr>
        <xdr:cNvPr id="398" name="楕円 397"/>
        <xdr:cNvSpPr/>
      </xdr:nvSpPr>
      <xdr:spPr>
        <a:xfrm>
          <a:off x="15240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6875</xdr:rowOff>
    </xdr:from>
    <xdr:ext cx="762000" cy="259045"/>
    <xdr:sp macro="" textlink="">
      <xdr:nvSpPr>
        <xdr:cNvPr id="399" name="テキスト ボックス 398"/>
        <xdr:cNvSpPr txBox="1"/>
      </xdr:nvSpPr>
      <xdr:spPr>
        <a:xfrm>
          <a:off x="14909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61722</xdr:rowOff>
    </xdr:from>
    <xdr:to>
      <xdr:col>68</xdr:col>
      <xdr:colOff>203200</xdr:colOff>
      <xdr:row>40</xdr:row>
      <xdr:rowOff>163322</xdr:rowOff>
    </xdr:to>
    <xdr:sp macro="" textlink="">
      <xdr:nvSpPr>
        <xdr:cNvPr id="400" name="楕円 399"/>
        <xdr:cNvSpPr/>
      </xdr:nvSpPr>
      <xdr:spPr>
        <a:xfrm>
          <a:off x="14351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2049</xdr:rowOff>
    </xdr:from>
    <xdr:ext cx="762000" cy="259045"/>
    <xdr:sp macro="" textlink="">
      <xdr:nvSpPr>
        <xdr:cNvPr id="401" name="テキスト ボックス 400"/>
        <xdr:cNvSpPr txBox="1"/>
      </xdr:nvSpPr>
      <xdr:spPr>
        <a:xfrm>
          <a:off x="14020800" y="668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71374</xdr:rowOff>
    </xdr:from>
    <xdr:to>
      <xdr:col>64</xdr:col>
      <xdr:colOff>152400</xdr:colOff>
      <xdr:row>41</xdr:row>
      <xdr:rowOff>1524</xdr:rowOff>
    </xdr:to>
    <xdr:sp macro="" textlink="">
      <xdr:nvSpPr>
        <xdr:cNvPr id="402" name="楕円 401"/>
        <xdr:cNvSpPr/>
      </xdr:nvSpPr>
      <xdr:spPr>
        <a:xfrm>
          <a:off x="134620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11701</xdr:rowOff>
    </xdr:from>
    <xdr:ext cx="762000" cy="259045"/>
    <xdr:sp macro="" textlink="">
      <xdr:nvSpPr>
        <xdr:cNvPr id="403" name="テキスト ボックス 402"/>
        <xdr:cNvSpPr txBox="1"/>
      </xdr:nvSpPr>
      <xdr:spPr>
        <a:xfrm>
          <a:off x="13131800" y="669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してきたことも要因の一端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3" name="フローチャート: 判断 44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4" name="テキスト ボックス 44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5" name="フローチャート: 判断 44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6" name="テキスト ボックス 44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7" name="フローチャート: 判断 446"/>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8" name="テキスト ボックス 447"/>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8,116
7,950
270.77
5,755,754
5,522,281
157,998
3,680,280
2,584,715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人事院勧告により</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が増加した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職員定数管理の徹底や公共施設の運営に係る指定管理者制度の活用、給食業務等の外部委託を継続するほか、新たな業務の外部委託への移行を検討し人件費の削減に努める。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65278</xdr:rowOff>
    </xdr:from>
    <xdr:to>
      <xdr:col>24</xdr:col>
      <xdr:colOff>25400</xdr:colOff>
      <xdr:row>37</xdr:row>
      <xdr:rowOff>101854</xdr:rowOff>
    </xdr:to>
    <xdr:cxnSp macro="">
      <xdr:nvCxnSpPr>
        <xdr:cNvPr id="64" name="直線コネクタ 63"/>
        <xdr:cNvCxnSpPr/>
      </xdr:nvCxnSpPr>
      <xdr:spPr>
        <a:xfrm>
          <a:off x="3987800" y="64089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26433</xdr:rowOff>
    </xdr:from>
    <xdr:ext cx="762000" cy="259045"/>
    <xdr:sp macro="" textlink="">
      <xdr:nvSpPr>
        <xdr:cNvPr id="65" name="人件費平均値テキスト"/>
        <xdr:cNvSpPr txBox="1"/>
      </xdr:nvSpPr>
      <xdr:spPr>
        <a:xfrm>
          <a:off x="4914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65278</xdr:rowOff>
    </xdr:to>
    <xdr:cxnSp macro="">
      <xdr:nvCxnSpPr>
        <xdr:cNvPr id="67" name="直線コネクタ 66"/>
        <xdr:cNvCxnSpPr/>
      </xdr:nvCxnSpPr>
      <xdr:spPr>
        <a:xfrm>
          <a:off x="3098800" y="635863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37</xdr:row>
      <xdr:rowOff>110998</xdr:rowOff>
    </xdr:to>
    <xdr:cxnSp macro="">
      <xdr:nvCxnSpPr>
        <xdr:cNvPr id="70" name="直線コネクタ 69"/>
        <xdr:cNvCxnSpPr/>
      </xdr:nvCxnSpPr>
      <xdr:spPr>
        <a:xfrm flipV="1">
          <a:off x="2209800" y="635863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110998</xdr:rowOff>
    </xdr:from>
    <xdr:to>
      <xdr:col>11</xdr:col>
      <xdr:colOff>9525</xdr:colOff>
      <xdr:row>37</xdr:row>
      <xdr:rowOff>165862</xdr:rowOff>
    </xdr:to>
    <xdr:cxnSp macro="">
      <xdr:nvCxnSpPr>
        <xdr:cNvPr id="73" name="直線コネクタ 72"/>
        <xdr:cNvCxnSpPr/>
      </xdr:nvCxnSpPr>
      <xdr:spPr>
        <a:xfrm flipV="1">
          <a:off x="1320800" y="64546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525</xdr:rowOff>
    </xdr:from>
    <xdr:ext cx="762000" cy="259045"/>
    <xdr:sp macro="" textlink="">
      <xdr:nvSpPr>
        <xdr:cNvPr id="75" name="テキスト ボックス 74"/>
        <xdr:cNvSpPr txBox="1"/>
      </xdr:nvSpPr>
      <xdr:spPr>
        <a:xfrm>
          <a:off x="1828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83" name="楕円 82"/>
        <xdr:cNvSpPr/>
      </xdr:nvSpPr>
      <xdr:spPr>
        <a:xfrm>
          <a:off x="4775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23131</xdr:rowOff>
    </xdr:from>
    <xdr:ext cx="762000" cy="259045"/>
    <xdr:sp macro="" textlink="">
      <xdr:nvSpPr>
        <xdr:cNvPr id="84" name="人件費該当値テキスト"/>
        <xdr:cNvSpPr txBox="1"/>
      </xdr:nvSpPr>
      <xdr:spPr>
        <a:xfrm>
          <a:off x="49149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14478</xdr:rowOff>
    </xdr:from>
    <xdr:to>
      <xdr:col>20</xdr:col>
      <xdr:colOff>38100</xdr:colOff>
      <xdr:row>37</xdr:row>
      <xdr:rowOff>116078</xdr:rowOff>
    </xdr:to>
    <xdr:sp macro="" textlink="">
      <xdr:nvSpPr>
        <xdr:cNvPr id="85" name="楕円 84"/>
        <xdr:cNvSpPr/>
      </xdr:nvSpPr>
      <xdr:spPr>
        <a:xfrm>
          <a:off x="3937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100855</xdr:rowOff>
    </xdr:from>
    <xdr:ext cx="736600" cy="259045"/>
    <xdr:sp macro="" textlink="">
      <xdr:nvSpPr>
        <xdr:cNvPr id="86" name="テキスト ボックス 85"/>
        <xdr:cNvSpPr txBox="1"/>
      </xdr:nvSpPr>
      <xdr:spPr>
        <a:xfrm>
          <a:off x="3606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135636</xdr:rowOff>
    </xdr:from>
    <xdr:to>
      <xdr:col>15</xdr:col>
      <xdr:colOff>149225</xdr:colOff>
      <xdr:row>37</xdr:row>
      <xdr:rowOff>65786</xdr:rowOff>
    </xdr:to>
    <xdr:sp macro="" textlink="">
      <xdr:nvSpPr>
        <xdr:cNvPr id="87" name="楕円 86"/>
        <xdr:cNvSpPr/>
      </xdr:nvSpPr>
      <xdr:spPr>
        <a:xfrm>
          <a:off x="3048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50563</xdr:rowOff>
    </xdr:from>
    <xdr:ext cx="762000" cy="259045"/>
    <xdr:sp macro="" textlink="">
      <xdr:nvSpPr>
        <xdr:cNvPr id="88" name="テキスト ボックス 87"/>
        <xdr:cNvSpPr txBox="1"/>
      </xdr:nvSpPr>
      <xdr:spPr>
        <a:xfrm>
          <a:off x="2717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60198</xdr:rowOff>
    </xdr:from>
    <xdr:to>
      <xdr:col>11</xdr:col>
      <xdr:colOff>60325</xdr:colOff>
      <xdr:row>37</xdr:row>
      <xdr:rowOff>161798</xdr:rowOff>
    </xdr:to>
    <xdr:sp macro="" textlink="">
      <xdr:nvSpPr>
        <xdr:cNvPr id="89" name="楕円 88"/>
        <xdr:cNvSpPr/>
      </xdr:nvSpPr>
      <xdr:spPr>
        <a:xfrm>
          <a:off x="2159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90" name="テキスト ボックス 89"/>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115062</xdr:rowOff>
    </xdr:from>
    <xdr:to>
      <xdr:col>6</xdr:col>
      <xdr:colOff>171450</xdr:colOff>
      <xdr:row>38</xdr:row>
      <xdr:rowOff>45212</xdr:rowOff>
    </xdr:to>
    <xdr:sp macro="" textlink="">
      <xdr:nvSpPr>
        <xdr:cNvPr id="91" name="楕円 90"/>
        <xdr:cNvSpPr/>
      </xdr:nvSpPr>
      <xdr:spPr>
        <a:xfrm>
          <a:off x="1270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29989</xdr:rowOff>
    </xdr:from>
    <xdr:ext cx="762000" cy="259045"/>
    <xdr:sp macro="" textlink="">
      <xdr:nvSpPr>
        <xdr:cNvPr id="92" name="テキスト ボックス 91"/>
        <xdr:cNvSpPr txBox="1"/>
      </xdr:nvSpPr>
      <xdr:spPr>
        <a:xfrm>
          <a:off x="939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物品及び公用車の集中管理や委託事業の見直し等により物件費の節減策を実行しているものの、類似団体及び全国平均と比較すると依然として高い水準である。これは、各地区に分散した公共施設に係る維持関連経費が高水準であることがあげられる。今後の対応方針としては、類似団体の物件費水準を目標に行財政改革を一層推進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8890</xdr:rowOff>
    </xdr:from>
    <xdr:to>
      <xdr:col>82</xdr:col>
      <xdr:colOff>107950</xdr:colOff>
      <xdr:row>19</xdr:row>
      <xdr:rowOff>62230</xdr:rowOff>
    </xdr:to>
    <xdr:cxnSp macro="">
      <xdr:nvCxnSpPr>
        <xdr:cNvPr id="125" name="直線コネクタ 124"/>
        <xdr:cNvCxnSpPr/>
      </xdr:nvCxnSpPr>
      <xdr:spPr>
        <a:xfrm>
          <a:off x="15671800" y="32664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26" name="物件費平均値テキスト"/>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66040</xdr:rowOff>
    </xdr:from>
    <xdr:to>
      <xdr:col>78</xdr:col>
      <xdr:colOff>69850</xdr:colOff>
      <xdr:row>19</xdr:row>
      <xdr:rowOff>8890</xdr:rowOff>
    </xdr:to>
    <xdr:cxnSp macro="">
      <xdr:nvCxnSpPr>
        <xdr:cNvPr id="128" name="直線コネクタ 127"/>
        <xdr:cNvCxnSpPr/>
      </xdr:nvCxnSpPr>
      <xdr:spPr>
        <a:xfrm>
          <a:off x="14782800" y="31521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66040</xdr:rowOff>
    </xdr:from>
    <xdr:to>
      <xdr:col>73</xdr:col>
      <xdr:colOff>180975</xdr:colOff>
      <xdr:row>19</xdr:row>
      <xdr:rowOff>92710</xdr:rowOff>
    </xdr:to>
    <xdr:cxnSp macro="">
      <xdr:nvCxnSpPr>
        <xdr:cNvPr id="131" name="直線コネクタ 130"/>
        <xdr:cNvCxnSpPr/>
      </xdr:nvCxnSpPr>
      <xdr:spPr>
        <a:xfrm flipV="1">
          <a:off x="13893800" y="315214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111760</xdr:rowOff>
    </xdr:from>
    <xdr:to>
      <xdr:col>69</xdr:col>
      <xdr:colOff>92075</xdr:colOff>
      <xdr:row>19</xdr:row>
      <xdr:rowOff>92710</xdr:rowOff>
    </xdr:to>
    <xdr:cxnSp macro="">
      <xdr:nvCxnSpPr>
        <xdr:cNvPr id="134" name="直線コネクタ 133"/>
        <xdr:cNvCxnSpPr/>
      </xdr:nvCxnSpPr>
      <xdr:spPr>
        <a:xfrm>
          <a:off x="13004800" y="31978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11430</xdr:rowOff>
    </xdr:from>
    <xdr:to>
      <xdr:col>82</xdr:col>
      <xdr:colOff>158750</xdr:colOff>
      <xdr:row>19</xdr:row>
      <xdr:rowOff>113030</xdr:rowOff>
    </xdr:to>
    <xdr:sp macro="" textlink="">
      <xdr:nvSpPr>
        <xdr:cNvPr id="144" name="楕円 143"/>
        <xdr:cNvSpPr/>
      </xdr:nvSpPr>
      <xdr:spPr>
        <a:xfrm>
          <a:off x="164592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154957</xdr:rowOff>
    </xdr:from>
    <xdr:ext cx="762000" cy="259045"/>
    <xdr:sp macro="" textlink="">
      <xdr:nvSpPr>
        <xdr:cNvPr id="145" name="物件費該当値テキスト"/>
        <xdr:cNvSpPr txBox="1"/>
      </xdr:nvSpPr>
      <xdr:spPr>
        <a:xfrm>
          <a:off x="16598900" y="32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129540</xdr:rowOff>
    </xdr:from>
    <xdr:to>
      <xdr:col>78</xdr:col>
      <xdr:colOff>120650</xdr:colOff>
      <xdr:row>19</xdr:row>
      <xdr:rowOff>59690</xdr:rowOff>
    </xdr:to>
    <xdr:sp macro="" textlink="">
      <xdr:nvSpPr>
        <xdr:cNvPr id="146" name="楕円 145"/>
        <xdr:cNvSpPr/>
      </xdr:nvSpPr>
      <xdr:spPr>
        <a:xfrm>
          <a:off x="15621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44467</xdr:rowOff>
    </xdr:from>
    <xdr:ext cx="736600" cy="259045"/>
    <xdr:sp macro="" textlink="">
      <xdr:nvSpPr>
        <xdr:cNvPr id="147" name="テキスト ボックス 146"/>
        <xdr:cNvSpPr txBox="1"/>
      </xdr:nvSpPr>
      <xdr:spPr>
        <a:xfrm>
          <a:off x="15290800" y="330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15240</xdr:rowOff>
    </xdr:from>
    <xdr:to>
      <xdr:col>74</xdr:col>
      <xdr:colOff>31750</xdr:colOff>
      <xdr:row>18</xdr:row>
      <xdr:rowOff>116840</xdr:rowOff>
    </xdr:to>
    <xdr:sp macro="" textlink="">
      <xdr:nvSpPr>
        <xdr:cNvPr id="148" name="楕円 147"/>
        <xdr:cNvSpPr/>
      </xdr:nvSpPr>
      <xdr:spPr>
        <a:xfrm>
          <a:off x="147320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101617</xdr:rowOff>
    </xdr:from>
    <xdr:ext cx="762000" cy="259045"/>
    <xdr:sp macro="" textlink="">
      <xdr:nvSpPr>
        <xdr:cNvPr id="149" name="テキスト ボックス 148"/>
        <xdr:cNvSpPr txBox="1"/>
      </xdr:nvSpPr>
      <xdr:spPr>
        <a:xfrm>
          <a:off x="144018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41910</xdr:rowOff>
    </xdr:from>
    <xdr:to>
      <xdr:col>69</xdr:col>
      <xdr:colOff>142875</xdr:colOff>
      <xdr:row>19</xdr:row>
      <xdr:rowOff>143510</xdr:rowOff>
    </xdr:to>
    <xdr:sp macro="" textlink="">
      <xdr:nvSpPr>
        <xdr:cNvPr id="150" name="楕円 149"/>
        <xdr:cNvSpPr/>
      </xdr:nvSpPr>
      <xdr:spPr>
        <a:xfrm>
          <a:off x="13843000" y="329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128287</xdr:rowOff>
    </xdr:from>
    <xdr:ext cx="762000" cy="259045"/>
    <xdr:sp macro="" textlink="">
      <xdr:nvSpPr>
        <xdr:cNvPr id="151" name="テキスト ボックス 150"/>
        <xdr:cNvSpPr txBox="1"/>
      </xdr:nvSpPr>
      <xdr:spPr>
        <a:xfrm>
          <a:off x="13512800" y="338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60960</xdr:rowOff>
    </xdr:from>
    <xdr:to>
      <xdr:col>65</xdr:col>
      <xdr:colOff>53975</xdr:colOff>
      <xdr:row>18</xdr:row>
      <xdr:rowOff>162560</xdr:rowOff>
    </xdr:to>
    <xdr:sp macro="" textlink="">
      <xdr:nvSpPr>
        <xdr:cNvPr id="152" name="楕円 151"/>
        <xdr:cNvSpPr/>
      </xdr:nvSpPr>
      <xdr:spPr>
        <a:xfrm>
          <a:off x="12954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147337</xdr:rowOff>
    </xdr:from>
    <xdr:ext cx="762000" cy="259045"/>
    <xdr:sp macro="" textlink="">
      <xdr:nvSpPr>
        <xdr:cNvPr id="153" name="テキスト ボックス 152"/>
        <xdr:cNvSpPr txBox="1"/>
      </xdr:nvSpPr>
      <xdr:spPr>
        <a:xfrm>
          <a:off x="12623800" y="323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物価高騰に伴う低所得世帯支援金などの新規施策により増加している状況である。</a:t>
          </a:r>
          <a:r>
            <a:rPr kumimoji="1" lang="ja-JP" altLang="ja-JP" sz="1100">
              <a:solidFill>
                <a:schemeClr val="dk1"/>
              </a:solidFill>
              <a:effectLst/>
              <a:latin typeface="+mn-lt"/>
              <a:ea typeface="+mn-ea"/>
              <a:cs typeface="+mn-cs"/>
            </a:rPr>
            <a:t>引き続き人口動態</a:t>
          </a:r>
          <a:r>
            <a:rPr kumimoji="1" lang="ja-JP" altLang="en-US" sz="1100">
              <a:solidFill>
                <a:schemeClr val="dk1"/>
              </a:solidFill>
              <a:effectLst/>
              <a:latin typeface="+mn-lt"/>
              <a:ea typeface="+mn-ea"/>
              <a:cs typeface="+mn-cs"/>
            </a:rPr>
            <a:t>や経済状況</a:t>
          </a:r>
          <a:r>
            <a:rPr kumimoji="1" lang="ja-JP" altLang="ja-JP" sz="1100">
              <a:solidFill>
                <a:schemeClr val="dk1"/>
              </a:solidFill>
              <a:effectLst/>
              <a:latin typeface="+mn-lt"/>
              <a:ea typeface="+mn-ea"/>
              <a:cs typeface="+mn-cs"/>
            </a:rPr>
            <a:t>の変化による財政運営全体への影響を注視していく。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107950</xdr:rowOff>
    </xdr:from>
    <xdr:to>
      <xdr:col>24</xdr:col>
      <xdr:colOff>25400</xdr:colOff>
      <xdr:row>57</xdr:row>
      <xdr:rowOff>50800</xdr:rowOff>
    </xdr:to>
    <xdr:cxnSp macro="">
      <xdr:nvCxnSpPr>
        <xdr:cNvPr id="185" name="直線コネクタ 184"/>
        <xdr:cNvCxnSpPr/>
      </xdr:nvCxnSpPr>
      <xdr:spPr>
        <a:xfrm>
          <a:off x="3987800" y="97091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6"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107950</xdr:rowOff>
    </xdr:from>
    <xdr:to>
      <xdr:col>19</xdr:col>
      <xdr:colOff>187325</xdr:colOff>
      <xdr:row>56</xdr:row>
      <xdr:rowOff>107950</xdr:rowOff>
    </xdr:to>
    <xdr:cxnSp macro="">
      <xdr:nvCxnSpPr>
        <xdr:cNvPr id="188" name="直線コネクタ 187"/>
        <xdr:cNvCxnSpPr/>
      </xdr:nvCxnSpPr>
      <xdr:spPr>
        <a:xfrm>
          <a:off x="3098800" y="9709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107950</xdr:rowOff>
    </xdr:from>
    <xdr:to>
      <xdr:col>15</xdr:col>
      <xdr:colOff>98425</xdr:colOff>
      <xdr:row>57</xdr:row>
      <xdr:rowOff>31750</xdr:rowOff>
    </xdr:to>
    <xdr:cxnSp macro="">
      <xdr:nvCxnSpPr>
        <xdr:cNvPr id="191" name="直線コネクタ 190"/>
        <xdr:cNvCxnSpPr/>
      </xdr:nvCxnSpPr>
      <xdr:spPr>
        <a:xfrm flipV="1">
          <a:off x="2209800" y="9709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3" name="テキスト ボックス 192"/>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31750</xdr:rowOff>
    </xdr:from>
    <xdr:to>
      <xdr:col>11</xdr:col>
      <xdr:colOff>9525</xdr:colOff>
      <xdr:row>57</xdr:row>
      <xdr:rowOff>50800</xdr:rowOff>
    </xdr:to>
    <xdr:cxnSp macro="">
      <xdr:nvCxnSpPr>
        <xdr:cNvPr id="194" name="直線コネクタ 193"/>
        <xdr:cNvCxnSpPr/>
      </xdr:nvCxnSpPr>
      <xdr:spPr>
        <a:xfrm flipV="1">
          <a:off x="1320800" y="9804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196" name="テキスト ボックス 195"/>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204" name="楕円 203"/>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16527</xdr:rowOff>
    </xdr:from>
    <xdr:ext cx="762000" cy="259045"/>
    <xdr:sp macro="" textlink="">
      <xdr:nvSpPr>
        <xdr:cNvPr id="205" name="扶助費該当値テキスト"/>
        <xdr:cNvSpPr txBox="1"/>
      </xdr:nvSpPr>
      <xdr:spPr>
        <a:xfrm>
          <a:off x="49149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57150</xdr:rowOff>
    </xdr:from>
    <xdr:to>
      <xdr:col>20</xdr:col>
      <xdr:colOff>38100</xdr:colOff>
      <xdr:row>56</xdr:row>
      <xdr:rowOff>158750</xdr:rowOff>
    </xdr:to>
    <xdr:sp macro="" textlink="">
      <xdr:nvSpPr>
        <xdr:cNvPr id="206" name="楕円 205"/>
        <xdr:cNvSpPr/>
      </xdr:nvSpPr>
      <xdr:spPr>
        <a:xfrm>
          <a:off x="3937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168927</xdr:rowOff>
    </xdr:from>
    <xdr:ext cx="736600" cy="259045"/>
    <xdr:sp macro="" textlink="">
      <xdr:nvSpPr>
        <xdr:cNvPr id="207" name="テキスト ボックス 206"/>
        <xdr:cNvSpPr txBox="1"/>
      </xdr:nvSpPr>
      <xdr:spPr>
        <a:xfrm>
          <a:off x="3606800" y="942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57150</xdr:rowOff>
    </xdr:from>
    <xdr:to>
      <xdr:col>15</xdr:col>
      <xdr:colOff>149225</xdr:colOff>
      <xdr:row>56</xdr:row>
      <xdr:rowOff>158750</xdr:rowOff>
    </xdr:to>
    <xdr:sp macro="" textlink="">
      <xdr:nvSpPr>
        <xdr:cNvPr id="208" name="楕円 207"/>
        <xdr:cNvSpPr/>
      </xdr:nvSpPr>
      <xdr:spPr>
        <a:xfrm>
          <a:off x="3048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168927</xdr:rowOff>
    </xdr:from>
    <xdr:ext cx="762000" cy="259045"/>
    <xdr:sp macro="" textlink="">
      <xdr:nvSpPr>
        <xdr:cNvPr id="209" name="テキスト ボックス 208"/>
        <xdr:cNvSpPr txBox="1"/>
      </xdr:nvSpPr>
      <xdr:spPr>
        <a:xfrm>
          <a:off x="2717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10" name="楕円 209"/>
        <xdr:cNvSpPr/>
      </xdr:nvSpPr>
      <xdr:spPr>
        <a:xfrm>
          <a:off x="2159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211" name="テキスト ボックス 210"/>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0</xdr:rowOff>
    </xdr:from>
    <xdr:to>
      <xdr:col>6</xdr:col>
      <xdr:colOff>171450</xdr:colOff>
      <xdr:row>57</xdr:row>
      <xdr:rowOff>101600</xdr:rowOff>
    </xdr:to>
    <xdr:sp macro="" textlink="">
      <xdr:nvSpPr>
        <xdr:cNvPr id="212" name="楕円 211"/>
        <xdr:cNvSpPr/>
      </xdr:nvSpPr>
      <xdr:spPr>
        <a:xfrm>
          <a:off x="1270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111777</xdr:rowOff>
    </xdr:from>
    <xdr:ext cx="762000" cy="259045"/>
    <xdr:sp macro="" textlink="">
      <xdr:nvSpPr>
        <xdr:cNvPr id="213" name="テキスト ボックス 212"/>
        <xdr:cNvSpPr txBox="1"/>
      </xdr:nvSpPr>
      <xdr:spPr>
        <a:xfrm>
          <a:off x="939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ea"/>
              <a:ea typeface="+mn-ea"/>
              <a:cs typeface="+mn-cs"/>
            </a:rPr>
            <a:t>　</a:t>
          </a:r>
          <a:r>
            <a:rPr kumimoji="1" lang="ja-JP" altLang="ja-JP" sz="1050">
              <a:solidFill>
                <a:schemeClr val="dk1"/>
              </a:solidFill>
              <a:effectLst/>
              <a:latin typeface="+mn-ea"/>
              <a:ea typeface="+mn-ea"/>
              <a:cs typeface="+mn-cs"/>
            </a:rPr>
            <a:t>類似団体平均を大幅に上回っているのは、慢性的な繰出金の高水準化が挙げられる</a:t>
          </a:r>
          <a:r>
            <a:rPr kumimoji="1" lang="ja-JP" altLang="en-US" sz="1050">
              <a:solidFill>
                <a:schemeClr val="dk1"/>
              </a:solidFill>
              <a:effectLst/>
              <a:latin typeface="+mn-ea"/>
              <a:ea typeface="+mn-ea"/>
              <a:cs typeface="+mn-cs"/>
            </a:rPr>
            <a:t>。特に</a:t>
          </a:r>
          <a:r>
            <a:rPr kumimoji="1" lang="ja-JP" altLang="ja-JP" sz="1050">
              <a:solidFill>
                <a:schemeClr val="dk1"/>
              </a:solidFill>
              <a:effectLst/>
              <a:latin typeface="+mn-ea"/>
              <a:ea typeface="+mn-ea"/>
              <a:cs typeface="+mn-cs"/>
            </a:rPr>
            <a:t>下水道事業においては、集落が点在する不採算地区での経営に伴い大規模な設備投資が発生し、維持管理費や高資本費に対する繰出しが著しく多額なものとなっている</a:t>
          </a:r>
          <a:r>
            <a:rPr kumimoji="1" lang="ja-JP" altLang="en-US" sz="1050">
              <a:solidFill>
                <a:schemeClr val="dk1"/>
              </a:solidFill>
              <a:effectLst/>
              <a:latin typeface="+mn-ea"/>
              <a:ea typeface="+mn-ea"/>
              <a:cs typeface="+mn-cs"/>
            </a:rPr>
            <a:t>。</a:t>
          </a:r>
          <a:endParaRPr kumimoji="1" lang="en-US" altLang="ja-JP" sz="1050">
            <a:solidFill>
              <a:schemeClr val="dk1"/>
            </a:solidFill>
            <a:effectLst/>
            <a:latin typeface="+mn-ea"/>
            <a:ea typeface="+mn-ea"/>
            <a:cs typeface="+mn-cs"/>
          </a:endParaRPr>
        </a:p>
        <a:p>
          <a:r>
            <a:rPr kumimoji="1" lang="ja-JP" altLang="en-US" sz="1050">
              <a:solidFill>
                <a:schemeClr val="dk1"/>
              </a:solidFill>
              <a:effectLst/>
              <a:latin typeface="+mn-ea"/>
              <a:ea typeface="+mn-ea"/>
              <a:cs typeface="+mn-cs"/>
            </a:rPr>
            <a:t>　</a:t>
          </a:r>
          <a:r>
            <a:rPr kumimoji="1" lang="ja-JP" altLang="ja-JP" sz="1050">
              <a:solidFill>
                <a:schemeClr val="dk1"/>
              </a:solidFill>
              <a:effectLst/>
              <a:latin typeface="+mn-ea"/>
              <a:ea typeface="+mn-ea"/>
              <a:cs typeface="+mn-cs"/>
            </a:rPr>
            <a:t>今年度の病院事業</a:t>
          </a:r>
          <a:r>
            <a:rPr kumimoji="1" lang="ja-JP" altLang="en-US" sz="1050">
              <a:solidFill>
                <a:schemeClr val="dk1"/>
              </a:solidFill>
              <a:effectLst/>
              <a:latin typeface="+mn-ea"/>
              <a:ea typeface="+mn-ea"/>
              <a:cs typeface="+mn-cs"/>
            </a:rPr>
            <a:t>繰出金</a:t>
          </a:r>
          <a:r>
            <a:rPr kumimoji="1" lang="ja-JP" altLang="ja-JP" sz="1050">
              <a:solidFill>
                <a:schemeClr val="dk1"/>
              </a:solidFill>
              <a:effectLst/>
              <a:latin typeface="+mn-ea"/>
              <a:ea typeface="+mn-ea"/>
              <a:cs typeface="+mn-cs"/>
            </a:rPr>
            <a:t>は、前年度</a:t>
          </a:r>
          <a:r>
            <a:rPr kumimoji="1" lang="ja-JP" altLang="en-US" sz="1050">
              <a:solidFill>
                <a:schemeClr val="dk1"/>
              </a:solidFill>
              <a:effectLst/>
              <a:latin typeface="+mn-ea"/>
              <a:ea typeface="+mn-ea"/>
              <a:cs typeface="+mn-cs"/>
            </a:rPr>
            <a:t>から</a:t>
          </a:r>
          <a:r>
            <a:rPr kumimoji="1" lang="en-US" altLang="ja-JP" sz="1050">
              <a:solidFill>
                <a:schemeClr val="dk1"/>
              </a:solidFill>
              <a:effectLst/>
              <a:latin typeface="+mn-ea"/>
              <a:ea typeface="+mn-ea"/>
              <a:cs typeface="+mn-cs"/>
            </a:rPr>
            <a:t>27</a:t>
          </a:r>
          <a:r>
            <a:rPr kumimoji="1" lang="ja-JP" altLang="en-US" sz="1050">
              <a:solidFill>
                <a:schemeClr val="dk1"/>
              </a:solidFill>
              <a:effectLst/>
              <a:latin typeface="+mn-ea"/>
              <a:ea typeface="+mn-ea"/>
              <a:cs typeface="+mn-cs"/>
            </a:rPr>
            <a:t>百万円円減</a:t>
          </a:r>
          <a:r>
            <a:rPr kumimoji="1" lang="ja-JP" altLang="ja-JP" sz="1050">
              <a:solidFill>
                <a:schemeClr val="dk1"/>
              </a:solidFill>
              <a:effectLst/>
              <a:latin typeface="+mn-ea"/>
              <a:ea typeface="+mn-ea"/>
              <a:cs typeface="+mn-cs"/>
            </a:rPr>
            <a:t>の</a:t>
          </a:r>
          <a:r>
            <a:rPr kumimoji="1" lang="en-US" altLang="ja-JP" sz="1050">
              <a:solidFill>
                <a:schemeClr val="dk1"/>
              </a:solidFill>
              <a:effectLst/>
              <a:latin typeface="+mn-ea"/>
              <a:ea typeface="+mn-ea"/>
              <a:cs typeface="+mn-cs"/>
            </a:rPr>
            <a:t>296</a:t>
          </a:r>
          <a:r>
            <a:rPr kumimoji="1" lang="ja-JP" altLang="ja-JP" sz="1050">
              <a:solidFill>
                <a:schemeClr val="dk1"/>
              </a:solidFill>
              <a:effectLst/>
              <a:latin typeface="+mn-ea"/>
              <a:ea typeface="+mn-ea"/>
              <a:cs typeface="+mn-cs"/>
            </a:rPr>
            <a:t>百万円となっているものの、下水道</a:t>
          </a:r>
          <a:r>
            <a:rPr kumimoji="1" lang="ja-JP" altLang="en-US" sz="1050">
              <a:solidFill>
                <a:schemeClr val="dk1"/>
              </a:solidFill>
              <a:effectLst/>
              <a:latin typeface="+mn-ea"/>
              <a:ea typeface="+mn-ea"/>
              <a:cs typeface="+mn-cs"/>
            </a:rPr>
            <a:t>については公営企業化に伴う費用等もあり、前年度比</a:t>
          </a:r>
          <a:r>
            <a:rPr kumimoji="1" lang="en-US" altLang="ja-JP" sz="1050">
              <a:solidFill>
                <a:schemeClr val="dk1"/>
              </a:solidFill>
              <a:effectLst/>
              <a:latin typeface="+mn-ea"/>
              <a:ea typeface="+mn-ea"/>
              <a:cs typeface="+mn-cs"/>
            </a:rPr>
            <a:t>93</a:t>
          </a:r>
          <a:r>
            <a:rPr kumimoji="1" lang="ja-JP" altLang="en-US" sz="1050">
              <a:solidFill>
                <a:schemeClr val="dk1"/>
              </a:solidFill>
              <a:effectLst/>
              <a:latin typeface="+mn-ea"/>
              <a:ea typeface="+mn-ea"/>
              <a:cs typeface="+mn-cs"/>
            </a:rPr>
            <a:t>百万円円増の</a:t>
          </a:r>
          <a:r>
            <a:rPr kumimoji="1" lang="en-US" altLang="ja-JP" sz="1050">
              <a:solidFill>
                <a:schemeClr val="dk1"/>
              </a:solidFill>
              <a:effectLst/>
              <a:latin typeface="+mn-ea"/>
              <a:ea typeface="+mn-ea"/>
              <a:cs typeface="+mn-cs"/>
            </a:rPr>
            <a:t>276</a:t>
          </a:r>
          <a:r>
            <a:rPr kumimoji="1" lang="ja-JP" altLang="en-US" sz="1050">
              <a:solidFill>
                <a:schemeClr val="dk1"/>
              </a:solidFill>
              <a:effectLst/>
              <a:latin typeface="+mn-ea"/>
              <a:ea typeface="+mn-ea"/>
              <a:cs typeface="+mn-cs"/>
            </a:rPr>
            <a:t>百万円となっている。物価高など経費の増加傾向は今後も続くと見込まれるため、今後も適</a:t>
          </a:r>
          <a:r>
            <a:rPr kumimoji="1" lang="ja-JP" altLang="ja-JP" sz="1050">
              <a:solidFill>
                <a:schemeClr val="dk1"/>
              </a:solidFill>
              <a:effectLst/>
              <a:latin typeface="+mn-ea"/>
              <a:ea typeface="+mn-ea"/>
              <a:cs typeface="+mn-cs"/>
            </a:rPr>
            <a:t>切な運営計画を立て、経営改善に努める。</a:t>
          </a:r>
          <a:endParaRPr kumimoji="1" lang="en-US" altLang="ja-JP" sz="1050">
            <a:solidFill>
              <a:schemeClr val="dk1"/>
            </a:solidFill>
            <a:effectLst/>
            <a:latin typeface="+mn-ea"/>
            <a:ea typeface="+mn-ea"/>
            <a:cs typeface="+mn-cs"/>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9978</xdr:rowOff>
    </xdr:from>
    <xdr:to>
      <xdr:col>82</xdr:col>
      <xdr:colOff>107950</xdr:colOff>
      <xdr:row>59</xdr:row>
      <xdr:rowOff>64407</xdr:rowOff>
    </xdr:to>
    <xdr:cxnSp macro="">
      <xdr:nvCxnSpPr>
        <xdr:cNvPr id="248" name="直線コネクタ 247"/>
        <xdr:cNvCxnSpPr/>
      </xdr:nvCxnSpPr>
      <xdr:spPr>
        <a:xfrm flipV="1">
          <a:off x="15671800" y="101255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87284</xdr:rowOff>
    </xdr:from>
    <xdr:ext cx="762000" cy="259045"/>
    <xdr:sp macro="" textlink="">
      <xdr:nvSpPr>
        <xdr:cNvPr id="249" name="その他平均値テキスト"/>
        <xdr:cNvSpPr txBox="1"/>
      </xdr:nvSpPr>
      <xdr:spPr>
        <a:xfrm>
          <a:off x="16598900" y="9517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72572</xdr:rowOff>
    </xdr:from>
    <xdr:to>
      <xdr:col>78</xdr:col>
      <xdr:colOff>69850</xdr:colOff>
      <xdr:row>59</xdr:row>
      <xdr:rowOff>64407</xdr:rowOff>
    </xdr:to>
    <xdr:cxnSp macro="">
      <xdr:nvCxnSpPr>
        <xdr:cNvPr id="251" name="直線コネクタ 250"/>
        <xdr:cNvCxnSpPr/>
      </xdr:nvCxnSpPr>
      <xdr:spPr>
        <a:xfrm>
          <a:off x="14782800" y="100166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3" name="テキスト ボックス 252"/>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72572</xdr:rowOff>
    </xdr:from>
    <xdr:to>
      <xdr:col>73</xdr:col>
      <xdr:colOff>180975</xdr:colOff>
      <xdr:row>59</xdr:row>
      <xdr:rowOff>107950</xdr:rowOff>
    </xdr:to>
    <xdr:cxnSp macro="">
      <xdr:nvCxnSpPr>
        <xdr:cNvPr id="254" name="直線コネクタ 253"/>
        <xdr:cNvCxnSpPr/>
      </xdr:nvCxnSpPr>
      <xdr:spPr>
        <a:xfrm flipV="1">
          <a:off x="13893800" y="10016672"/>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6" name="テキスト ボックス 255"/>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107950</xdr:rowOff>
    </xdr:from>
    <xdr:to>
      <xdr:col>69</xdr:col>
      <xdr:colOff>92075</xdr:colOff>
      <xdr:row>60</xdr:row>
      <xdr:rowOff>56243</xdr:rowOff>
    </xdr:to>
    <xdr:cxnSp macro="">
      <xdr:nvCxnSpPr>
        <xdr:cNvPr id="257" name="直線コネクタ 256"/>
        <xdr:cNvCxnSpPr/>
      </xdr:nvCxnSpPr>
      <xdr:spPr>
        <a:xfrm flipV="1">
          <a:off x="13004800" y="102235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2920</xdr:rowOff>
    </xdr:from>
    <xdr:ext cx="762000" cy="259045"/>
    <xdr:sp macro="" textlink="">
      <xdr:nvSpPr>
        <xdr:cNvPr id="259" name="テキスト ボックス 258"/>
        <xdr:cNvSpPr txBox="1"/>
      </xdr:nvSpPr>
      <xdr:spPr>
        <a:xfrm>
          <a:off x="13512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1" name="テキスト ボックス 260"/>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130628</xdr:rowOff>
    </xdr:from>
    <xdr:to>
      <xdr:col>82</xdr:col>
      <xdr:colOff>158750</xdr:colOff>
      <xdr:row>59</xdr:row>
      <xdr:rowOff>60778</xdr:rowOff>
    </xdr:to>
    <xdr:sp macro="" textlink="">
      <xdr:nvSpPr>
        <xdr:cNvPr id="267" name="楕円 266"/>
        <xdr:cNvSpPr/>
      </xdr:nvSpPr>
      <xdr:spPr>
        <a:xfrm>
          <a:off x="164592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102705</xdr:rowOff>
    </xdr:from>
    <xdr:ext cx="762000" cy="259045"/>
    <xdr:sp macro="" textlink="">
      <xdr:nvSpPr>
        <xdr:cNvPr id="268" name="その他該当値テキスト"/>
        <xdr:cNvSpPr txBox="1"/>
      </xdr:nvSpPr>
      <xdr:spPr>
        <a:xfrm>
          <a:off x="16598900" y="1004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13607</xdr:rowOff>
    </xdr:from>
    <xdr:to>
      <xdr:col>78</xdr:col>
      <xdr:colOff>120650</xdr:colOff>
      <xdr:row>59</xdr:row>
      <xdr:rowOff>115207</xdr:rowOff>
    </xdr:to>
    <xdr:sp macro="" textlink="">
      <xdr:nvSpPr>
        <xdr:cNvPr id="269" name="楕円 268"/>
        <xdr:cNvSpPr/>
      </xdr:nvSpPr>
      <xdr:spPr>
        <a:xfrm>
          <a:off x="15621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99984</xdr:rowOff>
    </xdr:from>
    <xdr:ext cx="736600" cy="259045"/>
    <xdr:sp macro="" textlink="">
      <xdr:nvSpPr>
        <xdr:cNvPr id="270" name="テキスト ボックス 269"/>
        <xdr:cNvSpPr txBox="1"/>
      </xdr:nvSpPr>
      <xdr:spPr>
        <a:xfrm>
          <a:off x="15290800" y="1021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21772</xdr:rowOff>
    </xdr:from>
    <xdr:to>
      <xdr:col>74</xdr:col>
      <xdr:colOff>31750</xdr:colOff>
      <xdr:row>58</xdr:row>
      <xdr:rowOff>123372</xdr:rowOff>
    </xdr:to>
    <xdr:sp macro="" textlink="">
      <xdr:nvSpPr>
        <xdr:cNvPr id="271" name="楕円 270"/>
        <xdr:cNvSpPr/>
      </xdr:nvSpPr>
      <xdr:spPr>
        <a:xfrm>
          <a:off x="14732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108149</xdr:rowOff>
    </xdr:from>
    <xdr:ext cx="762000" cy="259045"/>
    <xdr:sp macro="" textlink="">
      <xdr:nvSpPr>
        <xdr:cNvPr id="272" name="テキスト ボックス 271"/>
        <xdr:cNvSpPr txBox="1"/>
      </xdr:nvSpPr>
      <xdr:spPr>
        <a:xfrm>
          <a:off x="14401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3" name="楕円 272"/>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74" name="テキスト ボックス 273"/>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5443</xdr:rowOff>
    </xdr:from>
    <xdr:to>
      <xdr:col>65</xdr:col>
      <xdr:colOff>53975</xdr:colOff>
      <xdr:row>60</xdr:row>
      <xdr:rowOff>107043</xdr:rowOff>
    </xdr:to>
    <xdr:sp macro="" textlink="">
      <xdr:nvSpPr>
        <xdr:cNvPr id="275" name="楕円 274"/>
        <xdr:cNvSpPr/>
      </xdr:nvSpPr>
      <xdr:spPr>
        <a:xfrm>
          <a:off x="12954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91820</xdr:rowOff>
    </xdr:from>
    <xdr:ext cx="762000" cy="259045"/>
    <xdr:sp macro="" textlink="">
      <xdr:nvSpPr>
        <xdr:cNvPr id="276" name="テキスト ボックス 275"/>
        <xdr:cNvSpPr txBox="1"/>
      </xdr:nvSpPr>
      <xdr:spPr>
        <a:xfrm>
          <a:off x="12623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過疎債の活用</a:t>
          </a:r>
          <a:r>
            <a:rPr kumimoji="1" lang="ja-JP" altLang="en-US" sz="1100">
              <a:solidFill>
                <a:schemeClr val="dk1"/>
              </a:solidFill>
              <a:effectLst/>
              <a:latin typeface="+mn-lt"/>
              <a:ea typeface="+mn-ea"/>
              <a:cs typeface="+mn-cs"/>
            </a:rPr>
            <a:t>など一般財源充当額減少に寄与したものはあったが、最終的に</a:t>
          </a:r>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ポイントの増となった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病院事業会計への補助金が依然として高い水準にあるので適切な運営計画を立て、経営改善に努める。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170434</xdr:rowOff>
    </xdr:from>
    <xdr:to>
      <xdr:col>82</xdr:col>
      <xdr:colOff>107950</xdr:colOff>
      <xdr:row>38</xdr:row>
      <xdr:rowOff>85852</xdr:rowOff>
    </xdr:to>
    <xdr:cxnSp macro="">
      <xdr:nvCxnSpPr>
        <xdr:cNvPr id="306" name="直線コネクタ 305"/>
        <xdr:cNvCxnSpPr/>
      </xdr:nvCxnSpPr>
      <xdr:spPr>
        <a:xfrm>
          <a:off x="15671800" y="651408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90441</xdr:rowOff>
    </xdr:from>
    <xdr:ext cx="762000" cy="259045"/>
    <xdr:sp macro="" textlink="">
      <xdr:nvSpPr>
        <xdr:cNvPr id="307" name="補助費等平均値テキスト"/>
        <xdr:cNvSpPr txBox="1"/>
      </xdr:nvSpPr>
      <xdr:spPr>
        <a:xfrm>
          <a:off x="16598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152146</xdr:rowOff>
    </xdr:from>
    <xdr:to>
      <xdr:col>78</xdr:col>
      <xdr:colOff>69850</xdr:colOff>
      <xdr:row>37</xdr:row>
      <xdr:rowOff>170434</xdr:rowOff>
    </xdr:to>
    <xdr:cxnSp macro="">
      <xdr:nvCxnSpPr>
        <xdr:cNvPr id="309" name="直線コネクタ 308"/>
        <xdr:cNvCxnSpPr/>
      </xdr:nvCxnSpPr>
      <xdr:spPr>
        <a:xfrm>
          <a:off x="14782800" y="64957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1" name="テキスト ボックス 310"/>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152146</xdr:rowOff>
    </xdr:from>
    <xdr:to>
      <xdr:col>73</xdr:col>
      <xdr:colOff>180975</xdr:colOff>
      <xdr:row>38</xdr:row>
      <xdr:rowOff>76708</xdr:rowOff>
    </xdr:to>
    <xdr:cxnSp macro="">
      <xdr:nvCxnSpPr>
        <xdr:cNvPr id="312" name="直線コネクタ 311"/>
        <xdr:cNvCxnSpPr/>
      </xdr:nvCxnSpPr>
      <xdr:spPr>
        <a:xfrm flipV="1">
          <a:off x="13893800" y="649579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14" name="テキスト ボックス 313"/>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76708</xdr:rowOff>
    </xdr:from>
    <xdr:to>
      <xdr:col>69</xdr:col>
      <xdr:colOff>92075</xdr:colOff>
      <xdr:row>38</xdr:row>
      <xdr:rowOff>90424</xdr:rowOff>
    </xdr:to>
    <xdr:cxnSp macro="">
      <xdr:nvCxnSpPr>
        <xdr:cNvPr id="315" name="直線コネクタ 314"/>
        <xdr:cNvCxnSpPr/>
      </xdr:nvCxnSpPr>
      <xdr:spPr>
        <a:xfrm flipV="1">
          <a:off x="13004800" y="65918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7" name="テキスト ボックス 316"/>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19" name="テキスト ボックス 318"/>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35052</xdr:rowOff>
    </xdr:from>
    <xdr:to>
      <xdr:col>82</xdr:col>
      <xdr:colOff>158750</xdr:colOff>
      <xdr:row>38</xdr:row>
      <xdr:rowOff>136652</xdr:rowOff>
    </xdr:to>
    <xdr:sp macro="" textlink="">
      <xdr:nvSpPr>
        <xdr:cNvPr id="325" name="楕円 324"/>
        <xdr:cNvSpPr/>
      </xdr:nvSpPr>
      <xdr:spPr>
        <a:xfrm>
          <a:off x="16459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7129</xdr:rowOff>
    </xdr:from>
    <xdr:ext cx="762000" cy="259045"/>
    <xdr:sp macro="" textlink="">
      <xdr:nvSpPr>
        <xdr:cNvPr id="326" name="補助費等該当値テキスト"/>
        <xdr:cNvSpPr txBox="1"/>
      </xdr:nvSpPr>
      <xdr:spPr>
        <a:xfrm>
          <a:off x="16598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119634</xdr:rowOff>
    </xdr:from>
    <xdr:to>
      <xdr:col>78</xdr:col>
      <xdr:colOff>120650</xdr:colOff>
      <xdr:row>38</xdr:row>
      <xdr:rowOff>49785</xdr:rowOff>
    </xdr:to>
    <xdr:sp macro="" textlink="">
      <xdr:nvSpPr>
        <xdr:cNvPr id="327" name="楕円 326"/>
        <xdr:cNvSpPr/>
      </xdr:nvSpPr>
      <xdr:spPr>
        <a:xfrm>
          <a:off x="15621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34561</xdr:rowOff>
    </xdr:from>
    <xdr:ext cx="736600" cy="259045"/>
    <xdr:sp macro="" textlink="">
      <xdr:nvSpPr>
        <xdr:cNvPr id="328" name="テキスト ボックス 327"/>
        <xdr:cNvSpPr txBox="1"/>
      </xdr:nvSpPr>
      <xdr:spPr>
        <a:xfrm>
          <a:off x="15290800" y="6549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101346</xdr:rowOff>
    </xdr:from>
    <xdr:to>
      <xdr:col>74</xdr:col>
      <xdr:colOff>31750</xdr:colOff>
      <xdr:row>38</xdr:row>
      <xdr:rowOff>31496</xdr:rowOff>
    </xdr:to>
    <xdr:sp macro="" textlink="">
      <xdr:nvSpPr>
        <xdr:cNvPr id="329" name="楕円 328"/>
        <xdr:cNvSpPr/>
      </xdr:nvSpPr>
      <xdr:spPr>
        <a:xfrm>
          <a:off x="14732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16273</xdr:rowOff>
    </xdr:from>
    <xdr:ext cx="762000" cy="259045"/>
    <xdr:sp macro="" textlink="">
      <xdr:nvSpPr>
        <xdr:cNvPr id="330" name="テキスト ボックス 329"/>
        <xdr:cNvSpPr txBox="1"/>
      </xdr:nvSpPr>
      <xdr:spPr>
        <a:xfrm>
          <a:off x="14401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25908</xdr:rowOff>
    </xdr:from>
    <xdr:to>
      <xdr:col>69</xdr:col>
      <xdr:colOff>142875</xdr:colOff>
      <xdr:row>38</xdr:row>
      <xdr:rowOff>127508</xdr:rowOff>
    </xdr:to>
    <xdr:sp macro="" textlink="">
      <xdr:nvSpPr>
        <xdr:cNvPr id="331" name="楕円 330"/>
        <xdr:cNvSpPr/>
      </xdr:nvSpPr>
      <xdr:spPr>
        <a:xfrm>
          <a:off x="13843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112285</xdr:rowOff>
    </xdr:from>
    <xdr:ext cx="762000" cy="259045"/>
    <xdr:sp macro="" textlink="">
      <xdr:nvSpPr>
        <xdr:cNvPr id="332" name="テキスト ボックス 331"/>
        <xdr:cNvSpPr txBox="1"/>
      </xdr:nvSpPr>
      <xdr:spPr>
        <a:xfrm>
          <a:off x="13512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39624</xdr:rowOff>
    </xdr:from>
    <xdr:to>
      <xdr:col>65</xdr:col>
      <xdr:colOff>53975</xdr:colOff>
      <xdr:row>38</xdr:row>
      <xdr:rowOff>141224</xdr:rowOff>
    </xdr:to>
    <xdr:sp macro="" textlink="">
      <xdr:nvSpPr>
        <xdr:cNvPr id="333" name="楕円 332"/>
        <xdr:cNvSpPr/>
      </xdr:nvSpPr>
      <xdr:spPr>
        <a:xfrm>
          <a:off x="12954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126001</xdr:rowOff>
    </xdr:from>
    <xdr:ext cx="762000" cy="259045"/>
    <xdr:sp macro="" textlink="">
      <xdr:nvSpPr>
        <xdr:cNvPr id="334" name="テキスト ボックス 333"/>
        <xdr:cNvSpPr txBox="1"/>
      </xdr:nvSpPr>
      <xdr:spPr>
        <a:xfrm>
          <a:off x="12623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類似団体及び全国平均値よりも良好な数値となっている。</a:t>
          </a:r>
          <a:endParaRPr lang="ja-JP" altLang="ja-JP" sz="1400">
            <a:effectLst/>
          </a:endParaRPr>
        </a:p>
        <a:p>
          <a:r>
            <a:rPr kumimoji="1" lang="ja-JP" altLang="ja-JP" sz="1100">
              <a:solidFill>
                <a:schemeClr val="dk1"/>
              </a:solidFill>
              <a:effectLst/>
              <a:latin typeface="+mn-lt"/>
              <a:ea typeface="+mn-ea"/>
              <a:cs typeface="+mn-cs"/>
            </a:rPr>
            <a:t>　これは財政運営指針に基づき、一般会計における地方債の発行を抑制してきた成果ではあるが、近年は</a:t>
          </a:r>
          <a:r>
            <a:rPr kumimoji="1" lang="ja-JP" altLang="en-US" sz="1100">
              <a:solidFill>
                <a:schemeClr val="dk1"/>
              </a:solidFill>
              <a:effectLst/>
              <a:latin typeface="+mn-lt"/>
              <a:ea typeface="+mn-ea"/>
              <a:cs typeface="+mn-cs"/>
            </a:rPr>
            <a:t>過疎対策</a:t>
          </a:r>
          <a:r>
            <a:rPr kumimoji="1" lang="ja-JP" altLang="ja-JP" sz="1100">
              <a:solidFill>
                <a:schemeClr val="dk1"/>
              </a:solidFill>
              <a:effectLst/>
              <a:latin typeface="+mn-lt"/>
              <a:ea typeface="+mn-ea"/>
              <a:cs typeface="+mn-cs"/>
            </a:rPr>
            <a:t>事業債を発行していることから増加傾向にある。</a:t>
          </a:r>
          <a:endParaRPr lang="ja-JP" altLang="ja-JP" sz="1400">
            <a:effectLst/>
          </a:endParaRPr>
        </a:p>
        <a:p>
          <a:r>
            <a:rPr kumimoji="1" lang="ja-JP" altLang="ja-JP" sz="1100">
              <a:solidFill>
                <a:schemeClr val="dk1"/>
              </a:solidFill>
              <a:effectLst/>
              <a:latin typeface="+mn-lt"/>
              <a:ea typeface="+mn-ea"/>
              <a:cs typeface="+mn-cs"/>
            </a:rPr>
            <a:t>　今後は老朽化した施設の更新が迫る中で急激な増加を招かぬよう努めていく。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142240</xdr:rowOff>
    </xdr:from>
    <xdr:to>
      <xdr:col>24</xdr:col>
      <xdr:colOff>25400</xdr:colOff>
      <xdr:row>75</xdr:row>
      <xdr:rowOff>1270</xdr:rowOff>
    </xdr:to>
    <xdr:cxnSp macro="">
      <xdr:nvCxnSpPr>
        <xdr:cNvPr id="366" name="直線コネクタ 365"/>
        <xdr:cNvCxnSpPr/>
      </xdr:nvCxnSpPr>
      <xdr:spPr>
        <a:xfrm>
          <a:off x="3987800" y="128295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170197</xdr:rowOff>
    </xdr:from>
    <xdr:ext cx="762000" cy="259045"/>
    <xdr:sp macro="" textlink="">
      <xdr:nvSpPr>
        <xdr:cNvPr id="367" name="公債費平均値テキスト"/>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74</xdr:row>
      <xdr:rowOff>142240</xdr:rowOff>
    </xdr:to>
    <xdr:cxnSp macro="">
      <xdr:nvCxnSpPr>
        <xdr:cNvPr id="369" name="直線コネクタ 368"/>
        <xdr:cNvCxnSpPr/>
      </xdr:nvCxnSpPr>
      <xdr:spPr>
        <a:xfrm>
          <a:off x="3098800" y="12814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128288</xdr:rowOff>
    </xdr:from>
    <xdr:ext cx="736600" cy="259045"/>
    <xdr:sp macro="" textlink="">
      <xdr:nvSpPr>
        <xdr:cNvPr id="371" name="テキスト ボックス 370"/>
        <xdr:cNvSpPr txBox="1"/>
      </xdr:nvSpPr>
      <xdr:spPr>
        <a:xfrm>
          <a:off x="3606800" y="1315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119380</xdr:rowOff>
    </xdr:from>
    <xdr:to>
      <xdr:col>15</xdr:col>
      <xdr:colOff>98425</xdr:colOff>
      <xdr:row>74</xdr:row>
      <xdr:rowOff>127000</xdr:rowOff>
    </xdr:to>
    <xdr:cxnSp macro="">
      <xdr:nvCxnSpPr>
        <xdr:cNvPr id="372" name="直線コネクタ 371"/>
        <xdr:cNvCxnSpPr/>
      </xdr:nvCxnSpPr>
      <xdr:spPr>
        <a:xfrm>
          <a:off x="2209800" y="12806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90188</xdr:rowOff>
    </xdr:from>
    <xdr:ext cx="762000" cy="259045"/>
    <xdr:sp macro="" textlink="">
      <xdr:nvSpPr>
        <xdr:cNvPr id="374" name="テキスト ボックス 373"/>
        <xdr:cNvSpPr txBox="1"/>
      </xdr:nvSpPr>
      <xdr:spPr>
        <a:xfrm>
          <a:off x="2717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119380</xdr:rowOff>
    </xdr:from>
    <xdr:to>
      <xdr:col>11</xdr:col>
      <xdr:colOff>9525</xdr:colOff>
      <xdr:row>74</xdr:row>
      <xdr:rowOff>149860</xdr:rowOff>
    </xdr:to>
    <xdr:cxnSp macro="">
      <xdr:nvCxnSpPr>
        <xdr:cNvPr id="375" name="直線コネクタ 374"/>
        <xdr:cNvCxnSpPr/>
      </xdr:nvCxnSpPr>
      <xdr:spPr>
        <a:xfrm flipV="1">
          <a:off x="1320800" y="12806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7" name="テキスト ボックス 376"/>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143527</xdr:rowOff>
    </xdr:from>
    <xdr:ext cx="762000" cy="259045"/>
    <xdr:sp macro="" textlink="">
      <xdr:nvSpPr>
        <xdr:cNvPr id="379" name="テキスト ボックス 378"/>
        <xdr:cNvSpPr txBox="1"/>
      </xdr:nvSpPr>
      <xdr:spPr>
        <a:xfrm>
          <a:off x="939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85" name="楕円 384"/>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86" name="公債費該当値テキスト"/>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91440</xdr:rowOff>
    </xdr:from>
    <xdr:to>
      <xdr:col>20</xdr:col>
      <xdr:colOff>38100</xdr:colOff>
      <xdr:row>75</xdr:row>
      <xdr:rowOff>21590</xdr:rowOff>
    </xdr:to>
    <xdr:sp macro="" textlink="">
      <xdr:nvSpPr>
        <xdr:cNvPr id="387" name="楕円 386"/>
        <xdr:cNvSpPr/>
      </xdr:nvSpPr>
      <xdr:spPr>
        <a:xfrm>
          <a:off x="3937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31767</xdr:rowOff>
    </xdr:from>
    <xdr:ext cx="736600" cy="259045"/>
    <xdr:sp macro="" textlink="">
      <xdr:nvSpPr>
        <xdr:cNvPr id="388" name="テキスト ボックス 387"/>
        <xdr:cNvSpPr txBox="1"/>
      </xdr:nvSpPr>
      <xdr:spPr>
        <a:xfrm>
          <a:off x="3606800" y="1254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76200</xdr:rowOff>
    </xdr:from>
    <xdr:to>
      <xdr:col>15</xdr:col>
      <xdr:colOff>149225</xdr:colOff>
      <xdr:row>75</xdr:row>
      <xdr:rowOff>6350</xdr:rowOff>
    </xdr:to>
    <xdr:sp macro="" textlink="">
      <xdr:nvSpPr>
        <xdr:cNvPr id="389" name="楕円 388"/>
        <xdr:cNvSpPr/>
      </xdr:nvSpPr>
      <xdr:spPr>
        <a:xfrm>
          <a:off x="3048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16527</xdr:rowOff>
    </xdr:from>
    <xdr:ext cx="762000" cy="259045"/>
    <xdr:sp macro="" textlink="">
      <xdr:nvSpPr>
        <xdr:cNvPr id="390" name="テキスト ボックス 389"/>
        <xdr:cNvSpPr txBox="1"/>
      </xdr:nvSpPr>
      <xdr:spPr>
        <a:xfrm>
          <a:off x="2717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68580</xdr:rowOff>
    </xdr:from>
    <xdr:to>
      <xdr:col>11</xdr:col>
      <xdr:colOff>60325</xdr:colOff>
      <xdr:row>74</xdr:row>
      <xdr:rowOff>170180</xdr:rowOff>
    </xdr:to>
    <xdr:sp macro="" textlink="">
      <xdr:nvSpPr>
        <xdr:cNvPr id="391" name="楕円 390"/>
        <xdr:cNvSpPr/>
      </xdr:nvSpPr>
      <xdr:spPr>
        <a:xfrm>
          <a:off x="2159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8907</xdr:rowOff>
    </xdr:from>
    <xdr:ext cx="762000" cy="259045"/>
    <xdr:sp macro="" textlink="">
      <xdr:nvSpPr>
        <xdr:cNvPr id="392" name="テキスト ボックス 391"/>
        <xdr:cNvSpPr txBox="1"/>
      </xdr:nvSpPr>
      <xdr:spPr>
        <a:xfrm>
          <a:off x="1828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99060</xdr:rowOff>
    </xdr:from>
    <xdr:to>
      <xdr:col>6</xdr:col>
      <xdr:colOff>171450</xdr:colOff>
      <xdr:row>75</xdr:row>
      <xdr:rowOff>29210</xdr:rowOff>
    </xdr:to>
    <xdr:sp macro="" textlink="">
      <xdr:nvSpPr>
        <xdr:cNvPr id="393" name="楕円 392"/>
        <xdr:cNvSpPr/>
      </xdr:nvSpPr>
      <xdr:spPr>
        <a:xfrm>
          <a:off x="1270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39387</xdr:rowOff>
    </xdr:from>
    <xdr:ext cx="762000" cy="259045"/>
    <xdr:sp macro="" textlink="">
      <xdr:nvSpPr>
        <xdr:cNvPr id="394" name="テキスト ボックス 393"/>
        <xdr:cNvSpPr txBox="1"/>
      </xdr:nvSpPr>
      <xdr:spPr>
        <a:xfrm>
          <a:off x="939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公債費以外の経常収支比率が類似団体平均を上回っているのは、人件費をはじめ、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28702</xdr:rowOff>
    </xdr:from>
    <xdr:to>
      <xdr:col>82</xdr:col>
      <xdr:colOff>107950</xdr:colOff>
      <xdr:row>76</xdr:row>
      <xdr:rowOff>108713</xdr:rowOff>
    </xdr:to>
    <xdr:cxnSp macro="">
      <xdr:nvCxnSpPr>
        <xdr:cNvPr id="425" name="直線コネクタ 424"/>
        <xdr:cNvCxnSpPr/>
      </xdr:nvCxnSpPr>
      <xdr:spPr>
        <a:xfrm>
          <a:off x="15671800" y="13058902"/>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129303</xdr:rowOff>
    </xdr:from>
    <xdr:ext cx="762000" cy="259045"/>
    <xdr:sp macro="" textlink="">
      <xdr:nvSpPr>
        <xdr:cNvPr id="426" name="公債費以外平均値テキスト"/>
        <xdr:cNvSpPr txBox="1"/>
      </xdr:nvSpPr>
      <xdr:spPr>
        <a:xfrm>
          <a:off x="16598900" y="12645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97282</xdr:rowOff>
    </xdr:from>
    <xdr:to>
      <xdr:col>78</xdr:col>
      <xdr:colOff>69850</xdr:colOff>
      <xdr:row>76</xdr:row>
      <xdr:rowOff>28702</xdr:rowOff>
    </xdr:to>
    <xdr:cxnSp macro="">
      <xdr:nvCxnSpPr>
        <xdr:cNvPr id="428" name="直線コネクタ 427"/>
        <xdr:cNvCxnSpPr/>
      </xdr:nvCxnSpPr>
      <xdr:spPr>
        <a:xfrm>
          <a:off x="14782800" y="12956032"/>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30" name="テキスト ボックス 429"/>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97282</xdr:rowOff>
    </xdr:from>
    <xdr:to>
      <xdr:col>73</xdr:col>
      <xdr:colOff>180975</xdr:colOff>
      <xdr:row>76</xdr:row>
      <xdr:rowOff>136144</xdr:rowOff>
    </xdr:to>
    <xdr:cxnSp macro="">
      <xdr:nvCxnSpPr>
        <xdr:cNvPr id="431" name="直線コネクタ 430"/>
        <xdr:cNvCxnSpPr/>
      </xdr:nvCxnSpPr>
      <xdr:spPr>
        <a:xfrm flipV="1">
          <a:off x="13893800" y="12956032"/>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128541</xdr:rowOff>
    </xdr:from>
    <xdr:ext cx="762000" cy="259045"/>
    <xdr:sp macro="" textlink="">
      <xdr:nvSpPr>
        <xdr:cNvPr id="433" name="テキスト ボックス 432"/>
        <xdr:cNvSpPr txBox="1"/>
      </xdr:nvSpPr>
      <xdr:spPr>
        <a:xfrm>
          <a:off x="14401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136144</xdr:rowOff>
    </xdr:from>
    <xdr:to>
      <xdr:col>69</xdr:col>
      <xdr:colOff>92075</xdr:colOff>
      <xdr:row>76</xdr:row>
      <xdr:rowOff>152146</xdr:rowOff>
    </xdr:to>
    <xdr:cxnSp macro="">
      <xdr:nvCxnSpPr>
        <xdr:cNvPr id="434" name="直線コネクタ 433"/>
        <xdr:cNvCxnSpPr/>
      </xdr:nvCxnSpPr>
      <xdr:spPr>
        <a:xfrm flipV="1">
          <a:off x="13004800" y="1316634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43959</xdr:rowOff>
    </xdr:from>
    <xdr:ext cx="762000" cy="259045"/>
    <xdr:sp macro="" textlink="">
      <xdr:nvSpPr>
        <xdr:cNvPr id="436" name="テキスト ボックス 435"/>
        <xdr:cNvSpPr txBox="1"/>
      </xdr:nvSpPr>
      <xdr:spPr>
        <a:xfrm>
          <a:off x="13512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66819</xdr:rowOff>
    </xdr:from>
    <xdr:ext cx="762000" cy="259045"/>
    <xdr:sp macro="" textlink="">
      <xdr:nvSpPr>
        <xdr:cNvPr id="438" name="テキスト ボックス 437"/>
        <xdr:cNvSpPr txBox="1"/>
      </xdr:nvSpPr>
      <xdr:spPr>
        <a:xfrm>
          <a:off x="12623800" y="1258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57913</xdr:rowOff>
    </xdr:from>
    <xdr:to>
      <xdr:col>82</xdr:col>
      <xdr:colOff>158750</xdr:colOff>
      <xdr:row>76</xdr:row>
      <xdr:rowOff>159513</xdr:rowOff>
    </xdr:to>
    <xdr:sp macro="" textlink="">
      <xdr:nvSpPr>
        <xdr:cNvPr id="444" name="楕円 443"/>
        <xdr:cNvSpPr/>
      </xdr:nvSpPr>
      <xdr:spPr>
        <a:xfrm>
          <a:off x="16459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29990</xdr:rowOff>
    </xdr:from>
    <xdr:ext cx="762000" cy="259045"/>
    <xdr:sp macro="" textlink="">
      <xdr:nvSpPr>
        <xdr:cNvPr id="445" name="公債費以外該当値テキスト"/>
        <xdr:cNvSpPr txBox="1"/>
      </xdr:nvSpPr>
      <xdr:spPr>
        <a:xfrm>
          <a:off x="165989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149352</xdr:rowOff>
    </xdr:from>
    <xdr:to>
      <xdr:col>78</xdr:col>
      <xdr:colOff>120650</xdr:colOff>
      <xdr:row>76</xdr:row>
      <xdr:rowOff>79502</xdr:rowOff>
    </xdr:to>
    <xdr:sp macro="" textlink="">
      <xdr:nvSpPr>
        <xdr:cNvPr id="446" name="楕円 445"/>
        <xdr:cNvSpPr/>
      </xdr:nvSpPr>
      <xdr:spPr>
        <a:xfrm>
          <a:off x="15621000" y="1300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64279</xdr:rowOff>
    </xdr:from>
    <xdr:ext cx="736600" cy="259045"/>
    <xdr:sp macro="" textlink="">
      <xdr:nvSpPr>
        <xdr:cNvPr id="447" name="テキスト ボックス 446"/>
        <xdr:cNvSpPr txBox="1"/>
      </xdr:nvSpPr>
      <xdr:spPr>
        <a:xfrm>
          <a:off x="15290800" y="13094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46482</xdr:rowOff>
    </xdr:from>
    <xdr:to>
      <xdr:col>74</xdr:col>
      <xdr:colOff>31750</xdr:colOff>
      <xdr:row>75</xdr:row>
      <xdr:rowOff>148081</xdr:rowOff>
    </xdr:to>
    <xdr:sp macro="" textlink="">
      <xdr:nvSpPr>
        <xdr:cNvPr id="448" name="楕円 447"/>
        <xdr:cNvSpPr/>
      </xdr:nvSpPr>
      <xdr:spPr>
        <a:xfrm>
          <a:off x="14732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132859</xdr:rowOff>
    </xdr:from>
    <xdr:ext cx="762000" cy="259045"/>
    <xdr:sp macro="" textlink="">
      <xdr:nvSpPr>
        <xdr:cNvPr id="449" name="テキスト ボックス 448"/>
        <xdr:cNvSpPr txBox="1"/>
      </xdr:nvSpPr>
      <xdr:spPr>
        <a:xfrm>
          <a:off x="14401800" y="1299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85344</xdr:rowOff>
    </xdr:from>
    <xdr:to>
      <xdr:col>69</xdr:col>
      <xdr:colOff>142875</xdr:colOff>
      <xdr:row>77</xdr:row>
      <xdr:rowOff>15494</xdr:rowOff>
    </xdr:to>
    <xdr:sp macro="" textlink="">
      <xdr:nvSpPr>
        <xdr:cNvPr id="450" name="楕円 449"/>
        <xdr:cNvSpPr/>
      </xdr:nvSpPr>
      <xdr:spPr>
        <a:xfrm>
          <a:off x="13843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271</xdr:rowOff>
    </xdr:from>
    <xdr:ext cx="762000" cy="259045"/>
    <xdr:sp macro="" textlink="">
      <xdr:nvSpPr>
        <xdr:cNvPr id="451" name="テキスト ボックス 450"/>
        <xdr:cNvSpPr txBox="1"/>
      </xdr:nvSpPr>
      <xdr:spPr>
        <a:xfrm>
          <a:off x="13512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101346</xdr:rowOff>
    </xdr:from>
    <xdr:to>
      <xdr:col>65</xdr:col>
      <xdr:colOff>53975</xdr:colOff>
      <xdr:row>77</xdr:row>
      <xdr:rowOff>31496</xdr:rowOff>
    </xdr:to>
    <xdr:sp macro="" textlink="">
      <xdr:nvSpPr>
        <xdr:cNvPr id="452" name="楕円 451"/>
        <xdr:cNvSpPr/>
      </xdr:nvSpPr>
      <xdr:spPr>
        <a:xfrm>
          <a:off x="12954000" y="1313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16273</xdr:rowOff>
    </xdr:from>
    <xdr:ext cx="762000" cy="259045"/>
    <xdr:sp macro="" textlink="">
      <xdr:nvSpPr>
        <xdr:cNvPr id="453" name="テキスト ボックス 452"/>
        <xdr:cNvSpPr txBox="1"/>
      </xdr:nvSpPr>
      <xdr:spPr>
        <a:xfrm>
          <a:off x="12623800" y="1321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83962</xdr:rowOff>
    </xdr:from>
    <xdr:to>
      <xdr:col>29</xdr:col>
      <xdr:colOff>127000</xdr:colOff>
      <xdr:row>18</xdr:row>
      <xdr:rowOff>113795</xdr:rowOff>
    </xdr:to>
    <xdr:cxnSp macro="">
      <xdr:nvCxnSpPr>
        <xdr:cNvPr id="50" name="直線コネクタ 49"/>
        <xdr:cNvCxnSpPr/>
      </xdr:nvCxnSpPr>
      <xdr:spPr bwMode="auto">
        <a:xfrm flipV="1">
          <a:off x="5003800" y="3217687"/>
          <a:ext cx="647700" cy="29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93542</xdr:rowOff>
    </xdr:from>
    <xdr:ext cx="762000" cy="259045"/>
    <xdr:sp macro="" textlink="">
      <xdr:nvSpPr>
        <xdr:cNvPr id="51" name="人口1人当たり決算額の推移平均値テキスト130"/>
        <xdr:cNvSpPr txBox="1"/>
      </xdr:nvSpPr>
      <xdr:spPr>
        <a:xfrm>
          <a:off x="5740400" y="288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113795</xdr:rowOff>
    </xdr:from>
    <xdr:to>
      <xdr:col>26</xdr:col>
      <xdr:colOff>50800</xdr:colOff>
      <xdr:row>18</xdr:row>
      <xdr:rowOff>124089</xdr:rowOff>
    </xdr:to>
    <xdr:cxnSp macro="">
      <xdr:nvCxnSpPr>
        <xdr:cNvPr id="53" name="直線コネクタ 52"/>
        <xdr:cNvCxnSpPr/>
      </xdr:nvCxnSpPr>
      <xdr:spPr bwMode="auto">
        <a:xfrm flipV="1">
          <a:off x="4305300" y="3247520"/>
          <a:ext cx="698500" cy="10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59336</xdr:rowOff>
    </xdr:from>
    <xdr:ext cx="736600" cy="259045"/>
    <xdr:sp macro="" textlink="">
      <xdr:nvSpPr>
        <xdr:cNvPr id="55" name="テキスト ボックス 54"/>
        <xdr:cNvSpPr txBox="1"/>
      </xdr:nvSpPr>
      <xdr:spPr>
        <a:xfrm>
          <a:off x="4622800" y="2850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124089</xdr:rowOff>
    </xdr:from>
    <xdr:to>
      <xdr:col>22</xdr:col>
      <xdr:colOff>114300</xdr:colOff>
      <xdr:row>19</xdr:row>
      <xdr:rowOff>5202</xdr:rowOff>
    </xdr:to>
    <xdr:cxnSp macro="">
      <xdr:nvCxnSpPr>
        <xdr:cNvPr id="56" name="直線コネクタ 55"/>
        <xdr:cNvCxnSpPr/>
      </xdr:nvCxnSpPr>
      <xdr:spPr bwMode="auto">
        <a:xfrm flipV="1">
          <a:off x="3606800" y="3257814"/>
          <a:ext cx="698500" cy="52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104317</xdr:rowOff>
    </xdr:from>
    <xdr:ext cx="762000" cy="259045"/>
    <xdr:sp macro="" textlink="">
      <xdr:nvSpPr>
        <xdr:cNvPr id="58" name="テキスト ボックス 57"/>
        <xdr:cNvSpPr txBox="1"/>
      </xdr:nvSpPr>
      <xdr:spPr>
        <a:xfrm>
          <a:off x="39243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5004</xdr:rowOff>
    </xdr:from>
    <xdr:to>
      <xdr:col>18</xdr:col>
      <xdr:colOff>177800</xdr:colOff>
      <xdr:row>19</xdr:row>
      <xdr:rowOff>5202</xdr:rowOff>
    </xdr:to>
    <xdr:cxnSp macro="">
      <xdr:nvCxnSpPr>
        <xdr:cNvPr id="59" name="直線コネクタ 58"/>
        <xdr:cNvCxnSpPr/>
      </xdr:nvCxnSpPr>
      <xdr:spPr bwMode="auto">
        <a:xfrm>
          <a:off x="2908300" y="3310179"/>
          <a:ext cx="698500" cy="1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135666</xdr:rowOff>
    </xdr:from>
    <xdr:ext cx="762000" cy="259045"/>
    <xdr:sp macro="" textlink="">
      <xdr:nvSpPr>
        <xdr:cNvPr id="61" name="テキスト ボックス 60"/>
        <xdr:cNvSpPr txBox="1"/>
      </xdr:nvSpPr>
      <xdr:spPr>
        <a:xfrm>
          <a:off x="32258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163128</xdr:rowOff>
    </xdr:from>
    <xdr:ext cx="762000" cy="259045"/>
    <xdr:sp macro="" textlink="">
      <xdr:nvSpPr>
        <xdr:cNvPr id="63" name="テキスト ボックス 62"/>
        <xdr:cNvSpPr txBox="1"/>
      </xdr:nvSpPr>
      <xdr:spPr>
        <a:xfrm>
          <a:off x="2527300" y="2953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33162</xdr:rowOff>
    </xdr:from>
    <xdr:to>
      <xdr:col>29</xdr:col>
      <xdr:colOff>177800</xdr:colOff>
      <xdr:row>18</xdr:row>
      <xdr:rowOff>134762</xdr:rowOff>
    </xdr:to>
    <xdr:sp macro="" textlink="">
      <xdr:nvSpPr>
        <xdr:cNvPr id="69" name="楕円 68"/>
        <xdr:cNvSpPr/>
      </xdr:nvSpPr>
      <xdr:spPr bwMode="auto">
        <a:xfrm>
          <a:off x="5600700" y="3166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5239</xdr:rowOff>
    </xdr:from>
    <xdr:ext cx="762000" cy="259045"/>
    <xdr:sp macro="" textlink="">
      <xdr:nvSpPr>
        <xdr:cNvPr id="70" name="人口1人当たり決算額の推移該当値テキスト130"/>
        <xdr:cNvSpPr txBox="1"/>
      </xdr:nvSpPr>
      <xdr:spPr>
        <a:xfrm>
          <a:off x="5740400" y="3138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62995</xdr:rowOff>
    </xdr:from>
    <xdr:to>
      <xdr:col>26</xdr:col>
      <xdr:colOff>101600</xdr:colOff>
      <xdr:row>18</xdr:row>
      <xdr:rowOff>164595</xdr:rowOff>
    </xdr:to>
    <xdr:sp macro="" textlink="">
      <xdr:nvSpPr>
        <xdr:cNvPr id="71" name="楕円 70"/>
        <xdr:cNvSpPr/>
      </xdr:nvSpPr>
      <xdr:spPr bwMode="auto">
        <a:xfrm>
          <a:off x="4953000" y="3196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149372</xdr:rowOff>
    </xdr:from>
    <xdr:ext cx="736600" cy="259045"/>
    <xdr:sp macro="" textlink="">
      <xdr:nvSpPr>
        <xdr:cNvPr id="72" name="テキスト ボックス 71"/>
        <xdr:cNvSpPr txBox="1"/>
      </xdr:nvSpPr>
      <xdr:spPr>
        <a:xfrm>
          <a:off x="4622800" y="3283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73289</xdr:rowOff>
    </xdr:from>
    <xdr:to>
      <xdr:col>22</xdr:col>
      <xdr:colOff>165100</xdr:colOff>
      <xdr:row>19</xdr:row>
      <xdr:rowOff>3439</xdr:rowOff>
    </xdr:to>
    <xdr:sp macro="" textlink="">
      <xdr:nvSpPr>
        <xdr:cNvPr id="73" name="楕円 72"/>
        <xdr:cNvSpPr/>
      </xdr:nvSpPr>
      <xdr:spPr bwMode="auto">
        <a:xfrm>
          <a:off x="4254500" y="3207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159666</xdr:rowOff>
    </xdr:from>
    <xdr:ext cx="762000" cy="259045"/>
    <xdr:sp macro="" textlink="">
      <xdr:nvSpPr>
        <xdr:cNvPr id="74" name="テキスト ボックス 73"/>
        <xdr:cNvSpPr txBox="1"/>
      </xdr:nvSpPr>
      <xdr:spPr>
        <a:xfrm>
          <a:off x="3924300" y="329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125852</xdr:rowOff>
    </xdr:from>
    <xdr:to>
      <xdr:col>19</xdr:col>
      <xdr:colOff>38100</xdr:colOff>
      <xdr:row>19</xdr:row>
      <xdr:rowOff>56002</xdr:rowOff>
    </xdr:to>
    <xdr:sp macro="" textlink="">
      <xdr:nvSpPr>
        <xdr:cNvPr id="75" name="楕円 74"/>
        <xdr:cNvSpPr/>
      </xdr:nvSpPr>
      <xdr:spPr bwMode="auto">
        <a:xfrm>
          <a:off x="3556000" y="3259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40779</xdr:rowOff>
    </xdr:from>
    <xdr:ext cx="762000" cy="259045"/>
    <xdr:sp macro="" textlink="">
      <xdr:nvSpPr>
        <xdr:cNvPr id="76" name="テキスト ボックス 75"/>
        <xdr:cNvSpPr txBox="1"/>
      </xdr:nvSpPr>
      <xdr:spPr>
        <a:xfrm>
          <a:off x="3225800" y="3345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125654</xdr:rowOff>
    </xdr:from>
    <xdr:to>
      <xdr:col>15</xdr:col>
      <xdr:colOff>101600</xdr:colOff>
      <xdr:row>19</xdr:row>
      <xdr:rowOff>55804</xdr:rowOff>
    </xdr:to>
    <xdr:sp macro="" textlink="">
      <xdr:nvSpPr>
        <xdr:cNvPr id="77" name="楕円 76"/>
        <xdr:cNvSpPr/>
      </xdr:nvSpPr>
      <xdr:spPr bwMode="auto">
        <a:xfrm>
          <a:off x="2857500" y="325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40581</xdr:rowOff>
    </xdr:from>
    <xdr:ext cx="762000" cy="259045"/>
    <xdr:sp macro="" textlink="">
      <xdr:nvSpPr>
        <xdr:cNvPr id="78" name="テキスト ボックス 77"/>
        <xdr:cNvSpPr txBox="1"/>
      </xdr:nvSpPr>
      <xdr:spPr>
        <a:xfrm>
          <a:off x="2527300" y="334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22561</xdr:rowOff>
    </xdr:from>
    <xdr:to>
      <xdr:col>29</xdr:col>
      <xdr:colOff>127000</xdr:colOff>
      <xdr:row>36</xdr:row>
      <xdr:rowOff>46038</xdr:rowOff>
    </xdr:to>
    <xdr:cxnSp macro="">
      <xdr:nvCxnSpPr>
        <xdr:cNvPr id="111" name="直線コネクタ 110"/>
        <xdr:cNvCxnSpPr/>
      </xdr:nvCxnSpPr>
      <xdr:spPr bwMode="auto">
        <a:xfrm flipV="1">
          <a:off x="5003800" y="6975811"/>
          <a:ext cx="647700" cy="23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77602</xdr:rowOff>
    </xdr:from>
    <xdr:ext cx="762000" cy="259045"/>
    <xdr:sp macro="" textlink="">
      <xdr:nvSpPr>
        <xdr:cNvPr id="112" name="人口1人当たり決算額の推移平均値テキスト445"/>
        <xdr:cNvSpPr txBox="1"/>
      </xdr:nvSpPr>
      <xdr:spPr>
        <a:xfrm>
          <a:off x="5740400" y="6687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46038</xdr:rowOff>
    </xdr:from>
    <xdr:to>
      <xdr:col>26</xdr:col>
      <xdr:colOff>50800</xdr:colOff>
      <xdr:row>36</xdr:row>
      <xdr:rowOff>97229</xdr:rowOff>
    </xdr:to>
    <xdr:cxnSp macro="">
      <xdr:nvCxnSpPr>
        <xdr:cNvPr id="114" name="直線コネクタ 113"/>
        <xdr:cNvCxnSpPr/>
      </xdr:nvCxnSpPr>
      <xdr:spPr bwMode="auto">
        <a:xfrm flipV="1">
          <a:off x="4305300" y="6999288"/>
          <a:ext cx="698500" cy="51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2910</xdr:rowOff>
    </xdr:from>
    <xdr:ext cx="736600" cy="259045"/>
    <xdr:sp macro="" textlink="">
      <xdr:nvSpPr>
        <xdr:cNvPr id="116" name="テキスト ボックス 115"/>
        <xdr:cNvSpPr txBox="1"/>
      </xdr:nvSpPr>
      <xdr:spPr>
        <a:xfrm>
          <a:off x="4622800" y="661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97229</xdr:rowOff>
    </xdr:from>
    <xdr:to>
      <xdr:col>22</xdr:col>
      <xdr:colOff>114300</xdr:colOff>
      <xdr:row>36</xdr:row>
      <xdr:rowOff>117475</xdr:rowOff>
    </xdr:to>
    <xdr:cxnSp macro="">
      <xdr:nvCxnSpPr>
        <xdr:cNvPr id="117" name="直線コネクタ 116"/>
        <xdr:cNvCxnSpPr/>
      </xdr:nvCxnSpPr>
      <xdr:spPr bwMode="auto">
        <a:xfrm flipV="1">
          <a:off x="3606800" y="7050479"/>
          <a:ext cx="698500" cy="20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32300</xdr:rowOff>
    </xdr:from>
    <xdr:ext cx="762000" cy="259045"/>
    <xdr:sp macro="" textlink="">
      <xdr:nvSpPr>
        <xdr:cNvPr id="119" name="テキスト ボックス 118"/>
        <xdr:cNvSpPr txBox="1"/>
      </xdr:nvSpPr>
      <xdr:spPr>
        <a:xfrm>
          <a:off x="3924300" y="66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51905</xdr:rowOff>
    </xdr:from>
    <xdr:to>
      <xdr:col>18</xdr:col>
      <xdr:colOff>177800</xdr:colOff>
      <xdr:row>36</xdr:row>
      <xdr:rowOff>117475</xdr:rowOff>
    </xdr:to>
    <xdr:cxnSp macro="">
      <xdr:nvCxnSpPr>
        <xdr:cNvPr id="120" name="直線コネクタ 119"/>
        <xdr:cNvCxnSpPr/>
      </xdr:nvCxnSpPr>
      <xdr:spPr bwMode="auto">
        <a:xfrm>
          <a:off x="2908300" y="7005155"/>
          <a:ext cx="698500" cy="655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51251</xdr:rowOff>
    </xdr:from>
    <xdr:ext cx="762000" cy="259045"/>
    <xdr:sp macro="" textlink="">
      <xdr:nvSpPr>
        <xdr:cNvPr id="122" name="テキスト ボックス 121"/>
        <xdr:cNvSpPr txBox="1"/>
      </xdr:nvSpPr>
      <xdr:spPr>
        <a:xfrm>
          <a:off x="3225800" y="666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67985</xdr:rowOff>
    </xdr:from>
    <xdr:ext cx="762000" cy="259045"/>
    <xdr:sp macro="" textlink="">
      <xdr:nvSpPr>
        <xdr:cNvPr id="124" name="テキスト ボックス 123"/>
        <xdr:cNvSpPr txBox="1"/>
      </xdr:nvSpPr>
      <xdr:spPr>
        <a:xfrm>
          <a:off x="2527300" y="667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314661</xdr:rowOff>
    </xdr:from>
    <xdr:to>
      <xdr:col>29</xdr:col>
      <xdr:colOff>177800</xdr:colOff>
      <xdr:row>36</xdr:row>
      <xdr:rowOff>73361</xdr:rowOff>
    </xdr:to>
    <xdr:sp macro="" textlink="">
      <xdr:nvSpPr>
        <xdr:cNvPr id="130" name="楕円 129"/>
        <xdr:cNvSpPr/>
      </xdr:nvSpPr>
      <xdr:spPr bwMode="auto">
        <a:xfrm>
          <a:off x="5600700" y="6925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286738</xdr:rowOff>
    </xdr:from>
    <xdr:ext cx="762000" cy="259045"/>
    <xdr:sp macro="" textlink="">
      <xdr:nvSpPr>
        <xdr:cNvPr id="131" name="人口1人当たり決算額の推移該当値テキスト445"/>
        <xdr:cNvSpPr txBox="1"/>
      </xdr:nvSpPr>
      <xdr:spPr>
        <a:xfrm>
          <a:off x="5740400" y="689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338138</xdr:rowOff>
    </xdr:from>
    <xdr:to>
      <xdr:col>26</xdr:col>
      <xdr:colOff>101600</xdr:colOff>
      <xdr:row>36</xdr:row>
      <xdr:rowOff>96838</xdr:rowOff>
    </xdr:to>
    <xdr:sp macro="" textlink="">
      <xdr:nvSpPr>
        <xdr:cNvPr id="132" name="楕円 131"/>
        <xdr:cNvSpPr/>
      </xdr:nvSpPr>
      <xdr:spPr bwMode="auto">
        <a:xfrm>
          <a:off x="4953000" y="6948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81615</xdr:rowOff>
    </xdr:from>
    <xdr:ext cx="736600" cy="259045"/>
    <xdr:sp macro="" textlink="">
      <xdr:nvSpPr>
        <xdr:cNvPr id="133" name="テキスト ボックス 132"/>
        <xdr:cNvSpPr txBox="1"/>
      </xdr:nvSpPr>
      <xdr:spPr>
        <a:xfrm>
          <a:off x="4622800" y="7034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46429</xdr:rowOff>
    </xdr:from>
    <xdr:to>
      <xdr:col>22</xdr:col>
      <xdr:colOff>165100</xdr:colOff>
      <xdr:row>36</xdr:row>
      <xdr:rowOff>148029</xdr:rowOff>
    </xdr:to>
    <xdr:sp macro="" textlink="">
      <xdr:nvSpPr>
        <xdr:cNvPr id="134" name="楕円 133"/>
        <xdr:cNvSpPr/>
      </xdr:nvSpPr>
      <xdr:spPr bwMode="auto">
        <a:xfrm>
          <a:off x="4254500" y="6999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132806</xdr:rowOff>
    </xdr:from>
    <xdr:ext cx="762000" cy="259045"/>
    <xdr:sp macro="" textlink="">
      <xdr:nvSpPr>
        <xdr:cNvPr id="135" name="テキスト ボックス 134"/>
        <xdr:cNvSpPr txBox="1"/>
      </xdr:nvSpPr>
      <xdr:spPr>
        <a:xfrm>
          <a:off x="3924300" y="708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66675</xdr:rowOff>
    </xdr:from>
    <xdr:to>
      <xdr:col>19</xdr:col>
      <xdr:colOff>38100</xdr:colOff>
      <xdr:row>36</xdr:row>
      <xdr:rowOff>168275</xdr:rowOff>
    </xdr:to>
    <xdr:sp macro="" textlink="">
      <xdr:nvSpPr>
        <xdr:cNvPr id="136" name="楕円 135"/>
        <xdr:cNvSpPr/>
      </xdr:nvSpPr>
      <xdr:spPr bwMode="auto">
        <a:xfrm>
          <a:off x="3556000" y="7019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153052</xdr:rowOff>
    </xdr:from>
    <xdr:ext cx="762000" cy="259045"/>
    <xdr:sp macro="" textlink="">
      <xdr:nvSpPr>
        <xdr:cNvPr id="137" name="テキスト ボックス 136"/>
        <xdr:cNvSpPr txBox="1"/>
      </xdr:nvSpPr>
      <xdr:spPr>
        <a:xfrm>
          <a:off x="3225800" y="710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1105</xdr:rowOff>
    </xdr:from>
    <xdr:to>
      <xdr:col>15</xdr:col>
      <xdr:colOff>101600</xdr:colOff>
      <xdr:row>36</xdr:row>
      <xdr:rowOff>102705</xdr:rowOff>
    </xdr:to>
    <xdr:sp macro="" textlink="">
      <xdr:nvSpPr>
        <xdr:cNvPr id="138" name="楕円 137"/>
        <xdr:cNvSpPr/>
      </xdr:nvSpPr>
      <xdr:spPr bwMode="auto">
        <a:xfrm>
          <a:off x="2857500" y="6954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87482</xdr:rowOff>
    </xdr:from>
    <xdr:ext cx="762000" cy="259045"/>
    <xdr:sp macro="" textlink="">
      <xdr:nvSpPr>
        <xdr:cNvPr id="139" name="テキスト ボックス 138"/>
        <xdr:cNvSpPr txBox="1"/>
      </xdr:nvSpPr>
      <xdr:spPr>
        <a:xfrm>
          <a:off x="2527300" y="7040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8,116
7,950
270.77
5,755,754
5,522,281
157,998
3,680,280
2,584,715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158957</xdr:rowOff>
    </xdr:from>
    <xdr:to>
      <xdr:col>24</xdr:col>
      <xdr:colOff>63500</xdr:colOff>
      <xdr:row>37</xdr:row>
      <xdr:rowOff>42252</xdr:rowOff>
    </xdr:to>
    <xdr:cxnSp macro="">
      <xdr:nvCxnSpPr>
        <xdr:cNvPr id="59" name="直線コネクタ 58"/>
        <xdr:cNvCxnSpPr/>
      </xdr:nvCxnSpPr>
      <xdr:spPr>
        <a:xfrm flipV="1">
          <a:off x="3797300" y="6331157"/>
          <a:ext cx="838200" cy="5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61101</xdr:rowOff>
    </xdr:from>
    <xdr:ext cx="599010" cy="259045"/>
    <xdr:sp macro="" textlink="">
      <xdr:nvSpPr>
        <xdr:cNvPr id="60" name="人件費平均値テキスト"/>
        <xdr:cNvSpPr txBox="1"/>
      </xdr:nvSpPr>
      <xdr:spPr>
        <a:xfrm>
          <a:off x="4686300" y="6061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42252</xdr:rowOff>
    </xdr:from>
    <xdr:to>
      <xdr:col>19</xdr:col>
      <xdr:colOff>177800</xdr:colOff>
      <xdr:row>37</xdr:row>
      <xdr:rowOff>67746</xdr:rowOff>
    </xdr:to>
    <xdr:cxnSp macro="">
      <xdr:nvCxnSpPr>
        <xdr:cNvPr id="62" name="直線コネクタ 61"/>
        <xdr:cNvCxnSpPr/>
      </xdr:nvCxnSpPr>
      <xdr:spPr>
        <a:xfrm flipV="1">
          <a:off x="2908300" y="6385902"/>
          <a:ext cx="889000" cy="2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25674</xdr:rowOff>
    </xdr:from>
    <xdr:ext cx="599010" cy="259045"/>
    <xdr:sp macro="" textlink="">
      <xdr:nvSpPr>
        <xdr:cNvPr id="64" name="テキスト ボックス 63"/>
        <xdr:cNvSpPr txBox="1"/>
      </xdr:nvSpPr>
      <xdr:spPr>
        <a:xfrm>
          <a:off x="3497795" y="602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67746</xdr:rowOff>
    </xdr:from>
    <xdr:to>
      <xdr:col>15</xdr:col>
      <xdr:colOff>50800</xdr:colOff>
      <xdr:row>37</xdr:row>
      <xdr:rowOff>75948</xdr:rowOff>
    </xdr:to>
    <xdr:cxnSp macro="">
      <xdr:nvCxnSpPr>
        <xdr:cNvPr id="65" name="直線コネクタ 64"/>
        <xdr:cNvCxnSpPr/>
      </xdr:nvCxnSpPr>
      <xdr:spPr>
        <a:xfrm flipV="1">
          <a:off x="2019300" y="6411396"/>
          <a:ext cx="889000" cy="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52055</xdr:rowOff>
    </xdr:from>
    <xdr:ext cx="599010" cy="259045"/>
    <xdr:sp macro="" textlink="">
      <xdr:nvSpPr>
        <xdr:cNvPr id="67" name="テキスト ボックス 66"/>
        <xdr:cNvSpPr txBox="1"/>
      </xdr:nvSpPr>
      <xdr:spPr>
        <a:xfrm>
          <a:off x="2608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75948</xdr:rowOff>
    </xdr:from>
    <xdr:to>
      <xdr:col>10</xdr:col>
      <xdr:colOff>114300</xdr:colOff>
      <xdr:row>37</xdr:row>
      <xdr:rowOff>148423</xdr:rowOff>
    </xdr:to>
    <xdr:cxnSp macro="">
      <xdr:nvCxnSpPr>
        <xdr:cNvPr id="68" name="直線コネクタ 67"/>
        <xdr:cNvCxnSpPr/>
      </xdr:nvCxnSpPr>
      <xdr:spPr>
        <a:xfrm flipV="1">
          <a:off x="1130300" y="6419598"/>
          <a:ext cx="889000" cy="7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89966</xdr:rowOff>
    </xdr:from>
    <xdr:ext cx="599010" cy="259045"/>
    <xdr:sp macro="" textlink="">
      <xdr:nvSpPr>
        <xdr:cNvPr id="70" name="テキスト ボックス 69"/>
        <xdr:cNvSpPr txBox="1"/>
      </xdr:nvSpPr>
      <xdr:spPr>
        <a:xfrm>
          <a:off x="1719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45583</xdr:rowOff>
    </xdr:from>
    <xdr:ext cx="599010" cy="259045"/>
    <xdr:sp macro="" textlink="">
      <xdr:nvSpPr>
        <xdr:cNvPr id="72" name="テキスト ボックス 71"/>
        <xdr:cNvSpPr txBox="1"/>
      </xdr:nvSpPr>
      <xdr:spPr>
        <a:xfrm>
          <a:off x="830795" y="656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108157</xdr:rowOff>
    </xdr:from>
    <xdr:to>
      <xdr:col>24</xdr:col>
      <xdr:colOff>114300</xdr:colOff>
      <xdr:row>37</xdr:row>
      <xdr:rowOff>38307</xdr:rowOff>
    </xdr:to>
    <xdr:sp macro="" textlink="">
      <xdr:nvSpPr>
        <xdr:cNvPr id="78" name="楕円 77"/>
        <xdr:cNvSpPr/>
      </xdr:nvSpPr>
      <xdr:spPr>
        <a:xfrm>
          <a:off x="4584700" y="628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86584</xdr:rowOff>
    </xdr:from>
    <xdr:ext cx="599010" cy="259045"/>
    <xdr:sp macro="" textlink="">
      <xdr:nvSpPr>
        <xdr:cNvPr id="79" name="人件費該当値テキスト"/>
        <xdr:cNvSpPr txBox="1"/>
      </xdr:nvSpPr>
      <xdr:spPr>
        <a:xfrm>
          <a:off x="4686300" y="6258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162902</xdr:rowOff>
    </xdr:from>
    <xdr:to>
      <xdr:col>20</xdr:col>
      <xdr:colOff>38100</xdr:colOff>
      <xdr:row>37</xdr:row>
      <xdr:rowOff>93052</xdr:rowOff>
    </xdr:to>
    <xdr:sp macro="" textlink="">
      <xdr:nvSpPr>
        <xdr:cNvPr id="80" name="楕円 79"/>
        <xdr:cNvSpPr/>
      </xdr:nvSpPr>
      <xdr:spPr>
        <a:xfrm>
          <a:off x="3746500" y="633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84179</xdr:rowOff>
    </xdr:from>
    <xdr:ext cx="599010" cy="259045"/>
    <xdr:sp macro="" textlink="">
      <xdr:nvSpPr>
        <xdr:cNvPr id="81" name="テキスト ボックス 80"/>
        <xdr:cNvSpPr txBox="1"/>
      </xdr:nvSpPr>
      <xdr:spPr>
        <a:xfrm>
          <a:off x="3497795" y="642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16946</xdr:rowOff>
    </xdr:from>
    <xdr:to>
      <xdr:col>15</xdr:col>
      <xdr:colOff>101600</xdr:colOff>
      <xdr:row>37</xdr:row>
      <xdr:rowOff>118546</xdr:rowOff>
    </xdr:to>
    <xdr:sp macro="" textlink="">
      <xdr:nvSpPr>
        <xdr:cNvPr id="82" name="楕円 81"/>
        <xdr:cNvSpPr/>
      </xdr:nvSpPr>
      <xdr:spPr>
        <a:xfrm>
          <a:off x="2857500" y="636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109673</xdr:rowOff>
    </xdr:from>
    <xdr:ext cx="599010" cy="259045"/>
    <xdr:sp macro="" textlink="">
      <xdr:nvSpPr>
        <xdr:cNvPr id="83" name="テキスト ボックス 82"/>
        <xdr:cNvSpPr txBox="1"/>
      </xdr:nvSpPr>
      <xdr:spPr>
        <a:xfrm>
          <a:off x="2608795" y="6453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25148</xdr:rowOff>
    </xdr:from>
    <xdr:to>
      <xdr:col>10</xdr:col>
      <xdr:colOff>165100</xdr:colOff>
      <xdr:row>37</xdr:row>
      <xdr:rowOff>126748</xdr:rowOff>
    </xdr:to>
    <xdr:sp macro="" textlink="">
      <xdr:nvSpPr>
        <xdr:cNvPr id="84" name="楕円 83"/>
        <xdr:cNvSpPr/>
      </xdr:nvSpPr>
      <xdr:spPr>
        <a:xfrm>
          <a:off x="1968500" y="636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117875</xdr:rowOff>
    </xdr:from>
    <xdr:ext cx="599010" cy="259045"/>
    <xdr:sp macro="" textlink="">
      <xdr:nvSpPr>
        <xdr:cNvPr id="85" name="テキスト ボックス 84"/>
        <xdr:cNvSpPr txBox="1"/>
      </xdr:nvSpPr>
      <xdr:spPr>
        <a:xfrm>
          <a:off x="1719795" y="646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97623</xdr:rowOff>
    </xdr:from>
    <xdr:to>
      <xdr:col>6</xdr:col>
      <xdr:colOff>38100</xdr:colOff>
      <xdr:row>38</xdr:row>
      <xdr:rowOff>27773</xdr:rowOff>
    </xdr:to>
    <xdr:sp macro="" textlink="">
      <xdr:nvSpPr>
        <xdr:cNvPr id="86" name="楕円 85"/>
        <xdr:cNvSpPr/>
      </xdr:nvSpPr>
      <xdr:spPr>
        <a:xfrm>
          <a:off x="1079500" y="644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44300</xdr:rowOff>
    </xdr:from>
    <xdr:ext cx="599010" cy="259045"/>
    <xdr:sp macro="" textlink="">
      <xdr:nvSpPr>
        <xdr:cNvPr id="87" name="テキスト ボックス 86"/>
        <xdr:cNvSpPr txBox="1"/>
      </xdr:nvSpPr>
      <xdr:spPr>
        <a:xfrm>
          <a:off x="830795" y="621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26526</xdr:rowOff>
    </xdr:from>
    <xdr:to>
      <xdr:col>24</xdr:col>
      <xdr:colOff>63500</xdr:colOff>
      <xdr:row>58</xdr:row>
      <xdr:rowOff>27407</xdr:rowOff>
    </xdr:to>
    <xdr:cxnSp macro="">
      <xdr:nvCxnSpPr>
        <xdr:cNvPr id="114" name="直線コネクタ 113"/>
        <xdr:cNvCxnSpPr/>
      </xdr:nvCxnSpPr>
      <xdr:spPr>
        <a:xfrm>
          <a:off x="3797300" y="9970626"/>
          <a:ext cx="838200" cy="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146465</xdr:rowOff>
    </xdr:from>
    <xdr:ext cx="599010" cy="259045"/>
    <xdr:sp macro="" textlink="">
      <xdr:nvSpPr>
        <xdr:cNvPr id="115" name="物件費平均値テキスト"/>
        <xdr:cNvSpPr txBox="1"/>
      </xdr:nvSpPr>
      <xdr:spPr>
        <a:xfrm>
          <a:off x="4686300" y="9747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26526</xdr:rowOff>
    </xdr:from>
    <xdr:to>
      <xdr:col>19</xdr:col>
      <xdr:colOff>177800</xdr:colOff>
      <xdr:row>58</xdr:row>
      <xdr:rowOff>33136</xdr:rowOff>
    </xdr:to>
    <xdr:cxnSp macro="">
      <xdr:nvCxnSpPr>
        <xdr:cNvPr id="117" name="直線コネクタ 116"/>
        <xdr:cNvCxnSpPr/>
      </xdr:nvCxnSpPr>
      <xdr:spPr>
        <a:xfrm flipV="1">
          <a:off x="2908300" y="9970626"/>
          <a:ext cx="889000" cy="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75364</xdr:rowOff>
    </xdr:from>
    <xdr:ext cx="599010" cy="259045"/>
    <xdr:sp macro="" textlink="">
      <xdr:nvSpPr>
        <xdr:cNvPr id="119" name="テキスト ボックス 118"/>
        <xdr:cNvSpPr txBox="1"/>
      </xdr:nvSpPr>
      <xdr:spPr>
        <a:xfrm>
          <a:off x="3497795" y="9676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31839</xdr:rowOff>
    </xdr:from>
    <xdr:to>
      <xdr:col>15</xdr:col>
      <xdr:colOff>50800</xdr:colOff>
      <xdr:row>58</xdr:row>
      <xdr:rowOff>33136</xdr:rowOff>
    </xdr:to>
    <xdr:cxnSp macro="">
      <xdr:nvCxnSpPr>
        <xdr:cNvPr id="120" name="直線コネクタ 119"/>
        <xdr:cNvCxnSpPr/>
      </xdr:nvCxnSpPr>
      <xdr:spPr>
        <a:xfrm>
          <a:off x="2019300" y="9975939"/>
          <a:ext cx="889000" cy="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87868</xdr:rowOff>
    </xdr:from>
    <xdr:ext cx="599010" cy="259045"/>
    <xdr:sp macro="" textlink="">
      <xdr:nvSpPr>
        <xdr:cNvPr id="122" name="テキスト ボックス 121"/>
        <xdr:cNvSpPr txBox="1"/>
      </xdr:nvSpPr>
      <xdr:spPr>
        <a:xfrm>
          <a:off x="2608795" y="968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31839</xdr:rowOff>
    </xdr:from>
    <xdr:to>
      <xdr:col>10</xdr:col>
      <xdr:colOff>114300</xdr:colOff>
      <xdr:row>58</xdr:row>
      <xdr:rowOff>35171</xdr:rowOff>
    </xdr:to>
    <xdr:cxnSp macro="">
      <xdr:nvCxnSpPr>
        <xdr:cNvPr id="123" name="直線コネクタ 122"/>
        <xdr:cNvCxnSpPr/>
      </xdr:nvCxnSpPr>
      <xdr:spPr>
        <a:xfrm flipV="1">
          <a:off x="1130300" y="9975939"/>
          <a:ext cx="889000" cy="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148057</xdr:rowOff>
    </xdr:from>
    <xdr:to>
      <xdr:col>24</xdr:col>
      <xdr:colOff>114300</xdr:colOff>
      <xdr:row>58</xdr:row>
      <xdr:rowOff>78207</xdr:rowOff>
    </xdr:to>
    <xdr:sp macro="" textlink="">
      <xdr:nvSpPr>
        <xdr:cNvPr id="133" name="楕円 132"/>
        <xdr:cNvSpPr/>
      </xdr:nvSpPr>
      <xdr:spPr>
        <a:xfrm>
          <a:off x="4584700" y="992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102015</xdr:rowOff>
    </xdr:from>
    <xdr:ext cx="599010" cy="259045"/>
    <xdr:sp macro="" textlink="">
      <xdr:nvSpPr>
        <xdr:cNvPr id="134" name="物件費該当値テキスト"/>
        <xdr:cNvSpPr txBox="1"/>
      </xdr:nvSpPr>
      <xdr:spPr>
        <a:xfrm>
          <a:off x="4686300" y="987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147176</xdr:rowOff>
    </xdr:from>
    <xdr:to>
      <xdr:col>20</xdr:col>
      <xdr:colOff>38100</xdr:colOff>
      <xdr:row>58</xdr:row>
      <xdr:rowOff>77326</xdr:rowOff>
    </xdr:to>
    <xdr:sp macro="" textlink="">
      <xdr:nvSpPr>
        <xdr:cNvPr id="135" name="楕円 134"/>
        <xdr:cNvSpPr/>
      </xdr:nvSpPr>
      <xdr:spPr>
        <a:xfrm>
          <a:off x="3746500" y="99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68453</xdr:rowOff>
    </xdr:from>
    <xdr:ext cx="599010" cy="259045"/>
    <xdr:sp macro="" textlink="">
      <xdr:nvSpPr>
        <xdr:cNvPr id="136" name="テキスト ボックス 135"/>
        <xdr:cNvSpPr txBox="1"/>
      </xdr:nvSpPr>
      <xdr:spPr>
        <a:xfrm>
          <a:off x="3497795" y="10012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153786</xdr:rowOff>
    </xdr:from>
    <xdr:to>
      <xdr:col>15</xdr:col>
      <xdr:colOff>101600</xdr:colOff>
      <xdr:row>58</xdr:row>
      <xdr:rowOff>83936</xdr:rowOff>
    </xdr:to>
    <xdr:sp macro="" textlink="">
      <xdr:nvSpPr>
        <xdr:cNvPr id="137" name="楕円 136"/>
        <xdr:cNvSpPr/>
      </xdr:nvSpPr>
      <xdr:spPr>
        <a:xfrm>
          <a:off x="2857500" y="992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75063</xdr:rowOff>
    </xdr:from>
    <xdr:ext cx="599010" cy="259045"/>
    <xdr:sp macro="" textlink="">
      <xdr:nvSpPr>
        <xdr:cNvPr id="138" name="テキスト ボックス 137"/>
        <xdr:cNvSpPr txBox="1"/>
      </xdr:nvSpPr>
      <xdr:spPr>
        <a:xfrm>
          <a:off x="2608795" y="1001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152489</xdr:rowOff>
    </xdr:from>
    <xdr:to>
      <xdr:col>10</xdr:col>
      <xdr:colOff>165100</xdr:colOff>
      <xdr:row>58</xdr:row>
      <xdr:rowOff>82639</xdr:rowOff>
    </xdr:to>
    <xdr:sp macro="" textlink="">
      <xdr:nvSpPr>
        <xdr:cNvPr id="139" name="楕円 138"/>
        <xdr:cNvSpPr/>
      </xdr:nvSpPr>
      <xdr:spPr>
        <a:xfrm>
          <a:off x="1968500" y="992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99166</xdr:rowOff>
    </xdr:from>
    <xdr:ext cx="599010" cy="259045"/>
    <xdr:sp macro="" textlink="">
      <xdr:nvSpPr>
        <xdr:cNvPr id="140" name="テキスト ボックス 139"/>
        <xdr:cNvSpPr txBox="1"/>
      </xdr:nvSpPr>
      <xdr:spPr>
        <a:xfrm>
          <a:off x="1719795" y="970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155821</xdr:rowOff>
    </xdr:from>
    <xdr:to>
      <xdr:col>6</xdr:col>
      <xdr:colOff>38100</xdr:colOff>
      <xdr:row>58</xdr:row>
      <xdr:rowOff>85971</xdr:rowOff>
    </xdr:to>
    <xdr:sp macro="" textlink="">
      <xdr:nvSpPr>
        <xdr:cNvPr id="141" name="楕円 140"/>
        <xdr:cNvSpPr/>
      </xdr:nvSpPr>
      <xdr:spPr>
        <a:xfrm>
          <a:off x="1079500" y="992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102498</xdr:rowOff>
    </xdr:from>
    <xdr:ext cx="599010" cy="259045"/>
    <xdr:sp macro="" textlink="">
      <xdr:nvSpPr>
        <xdr:cNvPr id="142" name="テキスト ボックス 141"/>
        <xdr:cNvSpPr txBox="1"/>
      </xdr:nvSpPr>
      <xdr:spPr>
        <a:xfrm>
          <a:off x="830795" y="9703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68986</xdr:rowOff>
    </xdr:from>
    <xdr:to>
      <xdr:col>24</xdr:col>
      <xdr:colOff>63500</xdr:colOff>
      <xdr:row>77</xdr:row>
      <xdr:rowOff>69996</xdr:rowOff>
    </xdr:to>
    <xdr:cxnSp macro="">
      <xdr:nvCxnSpPr>
        <xdr:cNvPr id="171" name="直線コネクタ 170"/>
        <xdr:cNvCxnSpPr/>
      </xdr:nvCxnSpPr>
      <xdr:spPr>
        <a:xfrm>
          <a:off x="3797300" y="13270636"/>
          <a:ext cx="8382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880</xdr:rowOff>
    </xdr:from>
    <xdr:ext cx="534377" cy="259045"/>
    <xdr:sp macro="" textlink="">
      <xdr:nvSpPr>
        <xdr:cNvPr id="172" name="維持補修費平均値テキスト"/>
        <xdr:cNvSpPr txBox="1"/>
      </xdr:nvSpPr>
      <xdr:spPr>
        <a:xfrm>
          <a:off x="4686300" y="13202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28009</xdr:rowOff>
    </xdr:from>
    <xdr:to>
      <xdr:col>19</xdr:col>
      <xdr:colOff>177800</xdr:colOff>
      <xdr:row>77</xdr:row>
      <xdr:rowOff>68986</xdr:rowOff>
    </xdr:to>
    <xdr:cxnSp macro="">
      <xdr:nvCxnSpPr>
        <xdr:cNvPr id="174" name="直線コネクタ 173"/>
        <xdr:cNvCxnSpPr/>
      </xdr:nvCxnSpPr>
      <xdr:spPr>
        <a:xfrm>
          <a:off x="2908300" y="13229659"/>
          <a:ext cx="889000" cy="4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110824</xdr:rowOff>
    </xdr:from>
    <xdr:ext cx="534377" cy="259045"/>
    <xdr:sp macro="" textlink="">
      <xdr:nvSpPr>
        <xdr:cNvPr id="176" name="テキスト ボックス 175"/>
        <xdr:cNvSpPr txBox="1"/>
      </xdr:nvSpPr>
      <xdr:spPr>
        <a:xfrm>
          <a:off x="3530111" y="12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28009</xdr:rowOff>
    </xdr:from>
    <xdr:to>
      <xdr:col>15</xdr:col>
      <xdr:colOff>50800</xdr:colOff>
      <xdr:row>77</xdr:row>
      <xdr:rowOff>30487</xdr:rowOff>
    </xdr:to>
    <xdr:cxnSp macro="">
      <xdr:nvCxnSpPr>
        <xdr:cNvPr id="177" name="直線コネクタ 176"/>
        <xdr:cNvCxnSpPr/>
      </xdr:nvCxnSpPr>
      <xdr:spPr>
        <a:xfrm flipV="1">
          <a:off x="2019300" y="13229659"/>
          <a:ext cx="889000" cy="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77043</xdr:rowOff>
    </xdr:from>
    <xdr:ext cx="534377" cy="259045"/>
    <xdr:sp macro="" textlink="">
      <xdr:nvSpPr>
        <xdr:cNvPr id="179" name="テキスト ボックス 178"/>
        <xdr:cNvSpPr txBox="1"/>
      </xdr:nvSpPr>
      <xdr:spPr>
        <a:xfrm>
          <a:off x="2641111" y="1327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30487</xdr:rowOff>
    </xdr:from>
    <xdr:to>
      <xdr:col>10</xdr:col>
      <xdr:colOff>114300</xdr:colOff>
      <xdr:row>77</xdr:row>
      <xdr:rowOff>139681</xdr:rowOff>
    </xdr:to>
    <xdr:cxnSp macro="">
      <xdr:nvCxnSpPr>
        <xdr:cNvPr id="180" name="直線コネクタ 179"/>
        <xdr:cNvCxnSpPr/>
      </xdr:nvCxnSpPr>
      <xdr:spPr>
        <a:xfrm flipV="1">
          <a:off x="1130300" y="13232137"/>
          <a:ext cx="889000" cy="10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146442</xdr:rowOff>
    </xdr:from>
    <xdr:ext cx="534377" cy="259045"/>
    <xdr:sp macro="" textlink="">
      <xdr:nvSpPr>
        <xdr:cNvPr id="182" name="テキスト ボックス 181"/>
        <xdr:cNvSpPr txBox="1"/>
      </xdr:nvSpPr>
      <xdr:spPr>
        <a:xfrm>
          <a:off x="1752111" y="1334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71690</xdr:rowOff>
    </xdr:from>
    <xdr:ext cx="469744" cy="259045"/>
    <xdr:sp macro="" textlink="">
      <xdr:nvSpPr>
        <xdr:cNvPr id="184" name="テキスト ボックス 183"/>
        <xdr:cNvSpPr txBox="1"/>
      </xdr:nvSpPr>
      <xdr:spPr>
        <a:xfrm>
          <a:off x="895428" y="1344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19196</xdr:rowOff>
    </xdr:from>
    <xdr:to>
      <xdr:col>24</xdr:col>
      <xdr:colOff>114300</xdr:colOff>
      <xdr:row>77</xdr:row>
      <xdr:rowOff>120796</xdr:rowOff>
    </xdr:to>
    <xdr:sp macro="" textlink="">
      <xdr:nvSpPr>
        <xdr:cNvPr id="190" name="楕円 189"/>
        <xdr:cNvSpPr/>
      </xdr:nvSpPr>
      <xdr:spPr>
        <a:xfrm>
          <a:off x="4584700" y="1322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42073</xdr:rowOff>
    </xdr:from>
    <xdr:ext cx="534377" cy="259045"/>
    <xdr:sp macro="" textlink="">
      <xdr:nvSpPr>
        <xdr:cNvPr id="191" name="維持補修費該当値テキスト"/>
        <xdr:cNvSpPr txBox="1"/>
      </xdr:nvSpPr>
      <xdr:spPr>
        <a:xfrm>
          <a:off x="4686300" y="1307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18186</xdr:rowOff>
    </xdr:from>
    <xdr:to>
      <xdr:col>20</xdr:col>
      <xdr:colOff>38100</xdr:colOff>
      <xdr:row>77</xdr:row>
      <xdr:rowOff>119786</xdr:rowOff>
    </xdr:to>
    <xdr:sp macro="" textlink="">
      <xdr:nvSpPr>
        <xdr:cNvPr id="192" name="楕円 191"/>
        <xdr:cNvSpPr/>
      </xdr:nvSpPr>
      <xdr:spPr>
        <a:xfrm>
          <a:off x="3746500" y="1321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110913</xdr:rowOff>
    </xdr:from>
    <xdr:ext cx="534377" cy="259045"/>
    <xdr:sp macro="" textlink="">
      <xdr:nvSpPr>
        <xdr:cNvPr id="193" name="テキスト ボックス 192"/>
        <xdr:cNvSpPr txBox="1"/>
      </xdr:nvSpPr>
      <xdr:spPr>
        <a:xfrm>
          <a:off x="3530111" y="1331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148659</xdr:rowOff>
    </xdr:from>
    <xdr:to>
      <xdr:col>15</xdr:col>
      <xdr:colOff>101600</xdr:colOff>
      <xdr:row>77</xdr:row>
      <xdr:rowOff>78809</xdr:rowOff>
    </xdr:to>
    <xdr:sp macro="" textlink="">
      <xdr:nvSpPr>
        <xdr:cNvPr id="194" name="楕円 193"/>
        <xdr:cNvSpPr/>
      </xdr:nvSpPr>
      <xdr:spPr>
        <a:xfrm>
          <a:off x="2857500" y="1317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95337</xdr:rowOff>
    </xdr:from>
    <xdr:ext cx="534377" cy="259045"/>
    <xdr:sp macro="" textlink="">
      <xdr:nvSpPr>
        <xdr:cNvPr id="195" name="テキスト ボックス 194"/>
        <xdr:cNvSpPr txBox="1"/>
      </xdr:nvSpPr>
      <xdr:spPr>
        <a:xfrm>
          <a:off x="2641111" y="1295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151137</xdr:rowOff>
    </xdr:from>
    <xdr:to>
      <xdr:col>10</xdr:col>
      <xdr:colOff>165100</xdr:colOff>
      <xdr:row>77</xdr:row>
      <xdr:rowOff>81287</xdr:rowOff>
    </xdr:to>
    <xdr:sp macro="" textlink="">
      <xdr:nvSpPr>
        <xdr:cNvPr id="196" name="楕円 195"/>
        <xdr:cNvSpPr/>
      </xdr:nvSpPr>
      <xdr:spPr>
        <a:xfrm>
          <a:off x="1968500" y="1318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97814</xdr:rowOff>
    </xdr:from>
    <xdr:ext cx="534377" cy="259045"/>
    <xdr:sp macro="" textlink="">
      <xdr:nvSpPr>
        <xdr:cNvPr id="197" name="テキスト ボックス 196"/>
        <xdr:cNvSpPr txBox="1"/>
      </xdr:nvSpPr>
      <xdr:spPr>
        <a:xfrm>
          <a:off x="1752111" y="1295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88881</xdr:rowOff>
    </xdr:from>
    <xdr:to>
      <xdr:col>6</xdr:col>
      <xdr:colOff>38100</xdr:colOff>
      <xdr:row>78</xdr:row>
      <xdr:rowOff>19031</xdr:rowOff>
    </xdr:to>
    <xdr:sp macro="" textlink="">
      <xdr:nvSpPr>
        <xdr:cNvPr id="198" name="楕円 197"/>
        <xdr:cNvSpPr/>
      </xdr:nvSpPr>
      <xdr:spPr>
        <a:xfrm>
          <a:off x="1079500" y="132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35558</xdr:rowOff>
    </xdr:from>
    <xdr:ext cx="534377" cy="259045"/>
    <xdr:sp macro="" textlink="">
      <xdr:nvSpPr>
        <xdr:cNvPr id="199" name="テキスト ボックス 198"/>
        <xdr:cNvSpPr txBox="1"/>
      </xdr:nvSpPr>
      <xdr:spPr>
        <a:xfrm>
          <a:off x="863111" y="1306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67255</xdr:rowOff>
    </xdr:from>
    <xdr:to>
      <xdr:col>24</xdr:col>
      <xdr:colOff>63500</xdr:colOff>
      <xdr:row>97</xdr:row>
      <xdr:rowOff>152600</xdr:rowOff>
    </xdr:to>
    <xdr:cxnSp macro="">
      <xdr:nvCxnSpPr>
        <xdr:cNvPr id="231" name="直線コネクタ 230"/>
        <xdr:cNvCxnSpPr/>
      </xdr:nvCxnSpPr>
      <xdr:spPr>
        <a:xfrm flipV="1">
          <a:off x="3797300" y="16697905"/>
          <a:ext cx="838200" cy="8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68702</xdr:rowOff>
    </xdr:from>
    <xdr:ext cx="534377" cy="259045"/>
    <xdr:sp macro="" textlink="">
      <xdr:nvSpPr>
        <xdr:cNvPr id="232" name="扶助費平均値テキスト"/>
        <xdr:cNvSpPr txBox="1"/>
      </xdr:nvSpPr>
      <xdr:spPr>
        <a:xfrm>
          <a:off x="4686300" y="16356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58122</xdr:rowOff>
    </xdr:from>
    <xdr:to>
      <xdr:col>19</xdr:col>
      <xdr:colOff>177800</xdr:colOff>
      <xdr:row>97</xdr:row>
      <xdr:rowOff>152600</xdr:rowOff>
    </xdr:to>
    <xdr:cxnSp macro="">
      <xdr:nvCxnSpPr>
        <xdr:cNvPr id="234" name="直線コネクタ 233"/>
        <xdr:cNvCxnSpPr/>
      </xdr:nvCxnSpPr>
      <xdr:spPr>
        <a:xfrm>
          <a:off x="2908300" y="16688772"/>
          <a:ext cx="889000" cy="9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51982</xdr:rowOff>
    </xdr:from>
    <xdr:ext cx="534377" cy="259045"/>
    <xdr:sp macro="" textlink="">
      <xdr:nvSpPr>
        <xdr:cNvPr id="236" name="テキスト ボックス 235"/>
        <xdr:cNvSpPr txBox="1"/>
      </xdr:nvSpPr>
      <xdr:spPr>
        <a:xfrm>
          <a:off x="3530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58122</xdr:rowOff>
    </xdr:from>
    <xdr:to>
      <xdr:col>15</xdr:col>
      <xdr:colOff>50800</xdr:colOff>
      <xdr:row>98</xdr:row>
      <xdr:rowOff>116274</xdr:rowOff>
    </xdr:to>
    <xdr:cxnSp macro="">
      <xdr:nvCxnSpPr>
        <xdr:cNvPr id="237" name="直線コネクタ 236"/>
        <xdr:cNvCxnSpPr/>
      </xdr:nvCxnSpPr>
      <xdr:spPr>
        <a:xfrm flipV="1">
          <a:off x="2019300" y="16688772"/>
          <a:ext cx="889000" cy="22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108523</xdr:rowOff>
    </xdr:from>
    <xdr:ext cx="534377" cy="259045"/>
    <xdr:sp macro="" textlink="">
      <xdr:nvSpPr>
        <xdr:cNvPr id="239" name="テキスト ボックス 238"/>
        <xdr:cNvSpPr txBox="1"/>
      </xdr:nvSpPr>
      <xdr:spPr>
        <a:xfrm>
          <a:off x="2641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116274</xdr:rowOff>
    </xdr:from>
    <xdr:to>
      <xdr:col>10</xdr:col>
      <xdr:colOff>114300</xdr:colOff>
      <xdr:row>98</xdr:row>
      <xdr:rowOff>135835</xdr:rowOff>
    </xdr:to>
    <xdr:cxnSp macro="">
      <xdr:nvCxnSpPr>
        <xdr:cNvPr id="240" name="直線コネクタ 239"/>
        <xdr:cNvCxnSpPr/>
      </xdr:nvCxnSpPr>
      <xdr:spPr>
        <a:xfrm flipV="1">
          <a:off x="1130300" y="16918374"/>
          <a:ext cx="889000" cy="1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161100</xdr:rowOff>
    </xdr:from>
    <xdr:ext cx="534377" cy="259045"/>
    <xdr:sp macro="" textlink="">
      <xdr:nvSpPr>
        <xdr:cNvPr id="242" name="テキスト ボックス 241"/>
        <xdr:cNvSpPr txBox="1"/>
      </xdr:nvSpPr>
      <xdr:spPr>
        <a:xfrm>
          <a:off x="1752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15885</xdr:rowOff>
    </xdr:from>
    <xdr:ext cx="534377" cy="259045"/>
    <xdr:sp macro="" textlink="">
      <xdr:nvSpPr>
        <xdr:cNvPr id="244" name="テキスト ボックス 243"/>
        <xdr:cNvSpPr txBox="1"/>
      </xdr:nvSpPr>
      <xdr:spPr>
        <a:xfrm>
          <a:off x="863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16455</xdr:rowOff>
    </xdr:from>
    <xdr:to>
      <xdr:col>24</xdr:col>
      <xdr:colOff>114300</xdr:colOff>
      <xdr:row>97</xdr:row>
      <xdr:rowOff>118055</xdr:rowOff>
    </xdr:to>
    <xdr:sp macro="" textlink="">
      <xdr:nvSpPr>
        <xdr:cNvPr id="250" name="楕円 249"/>
        <xdr:cNvSpPr/>
      </xdr:nvSpPr>
      <xdr:spPr>
        <a:xfrm>
          <a:off x="4584700" y="166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166332</xdr:rowOff>
    </xdr:from>
    <xdr:ext cx="534377" cy="259045"/>
    <xdr:sp macro="" textlink="">
      <xdr:nvSpPr>
        <xdr:cNvPr id="251" name="扶助費該当値テキスト"/>
        <xdr:cNvSpPr txBox="1"/>
      </xdr:nvSpPr>
      <xdr:spPr>
        <a:xfrm>
          <a:off x="4686300" y="1662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101800</xdr:rowOff>
    </xdr:from>
    <xdr:to>
      <xdr:col>20</xdr:col>
      <xdr:colOff>38100</xdr:colOff>
      <xdr:row>98</xdr:row>
      <xdr:rowOff>31950</xdr:rowOff>
    </xdr:to>
    <xdr:sp macro="" textlink="">
      <xdr:nvSpPr>
        <xdr:cNvPr id="252" name="楕円 251"/>
        <xdr:cNvSpPr/>
      </xdr:nvSpPr>
      <xdr:spPr>
        <a:xfrm>
          <a:off x="3746500" y="167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23077</xdr:rowOff>
    </xdr:from>
    <xdr:ext cx="534377" cy="259045"/>
    <xdr:sp macro="" textlink="">
      <xdr:nvSpPr>
        <xdr:cNvPr id="253" name="テキスト ボックス 252"/>
        <xdr:cNvSpPr txBox="1"/>
      </xdr:nvSpPr>
      <xdr:spPr>
        <a:xfrm>
          <a:off x="3530111" y="1682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7322</xdr:rowOff>
    </xdr:from>
    <xdr:to>
      <xdr:col>15</xdr:col>
      <xdr:colOff>101600</xdr:colOff>
      <xdr:row>97</xdr:row>
      <xdr:rowOff>108922</xdr:rowOff>
    </xdr:to>
    <xdr:sp macro="" textlink="">
      <xdr:nvSpPr>
        <xdr:cNvPr id="254" name="楕円 253"/>
        <xdr:cNvSpPr/>
      </xdr:nvSpPr>
      <xdr:spPr>
        <a:xfrm>
          <a:off x="2857500" y="166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100049</xdr:rowOff>
    </xdr:from>
    <xdr:ext cx="534377" cy="259045"/>
    <xdr:sp macro="" textlink="">
      <xdr:nvSpPr>
        <xdr:cNvPr id="255" name="テキスト ボックス 254"/>
        <xdr:cNvSpPr txBox="1"/>
      </xdr:nvSpPr>
      <xdr:spPr>
        <a:xfrm>
          <a:off x="2641111" y="1673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65474</xdr:rowOff>
    </xdr:from>
    <xdr:to>
      <xdr:col>10</xdr:col>
      <xdr:colOff>165100</xdr:colOff>
      <xdr:row>98</xdr:row>
      <xdr:rowOff>167074</xdr:rowOff>
    </xdr:to>
    <xdr:sp macro="" textlink="">
      <xdr:nvSpPr>
        <xdr:cNvPr id="256" name="楕円 255"/>
        <xdr:cNvSpPr/>
      </xdr:nvSpPr>
      <xdr:spPr>
        <a:xfrm>
          <a:off x="1968500" y="168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158201</xdr:rowOff>
    </xdr:from>
    <xdr:ext cx="534377" cy="259045"/>
    <xdr:sp macro="" textlink="">
      <xdr:nvSpPr>
        <xdr:cNvPr id="257" name="テキスト ボックス 256"/>
        <xdr:cNvSpPr txBox="1"/>
      </xdr:nvSpPr>
      <xdr:spPr>
        <a:xfrm>
          <a:off x="1752111" y="169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85035</xdr:rowOff>
    </xdr:from>
    <xdr:to>
      <xdr:col>6</xdr:col>
      <xdr:colOff>38100</xdr:colOff>
      <xdr:row>99</xdr:row>
      <xdr:rowOff>15185</xdr:rowOff>
    </xdr:to>
    <xdr:sp macro="" textlink="">
      <xdr:nvSpPr>
        <xdr:cNvPr id="258" name="楕円 257"/>
        <xdr:cNvSpPr/>
      </xdr:nvSpPr>
      <xdr:spPr>
        <a:xfrm>
          <a:off x="1079500" y="1688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6312</xdr:rowOff>
    </xdr:from>
    <xdr:ext cx="534377" cy="259045"/>
    <xdr:sp macro="" textlink="">
      <xdr:nvSpPr>
        <xdr:cNvPr id="259" name="テキスト ボックス 258"/>
        <xdr:cNvSpPr txBox="1"/>
      </xdr:nvSpPr>
      <xdr:spPr>
        <a:xfrm>
          <a:off x="863111" y="1697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87620</xdr:rowOff>
    </xdr:from>
    <xdr:to>
      <xdr:col>55</xdr:col>
      <xdr:colOff>0</xdr:colOff>
      <xdr:row>35</xdr:row>
      <xdr:rowOff>90848</xdr:rowOff>
    </xdr:to>
    <xdr:cxnSp macro="">
      <xdr:nvCxnSpPr>
        <xdr:cNvPr id="286" name="直線コネクタ 285"/>
        <xdr:cNvCxnSpPr/>
      </xdr:nvCxnSpPr>
      <xdr:spPr>
        <a:xfrm flipV="1">
          <a:off x="9639300" y="6088370"/>
          <a:ext cx="838200" cy="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134857</xdr:rowOff>
    </xdr:from>
    <xdr:ext cx="599010" cy="259045"/>
    <xdr:sp macro="" textlink="">
      <xdr:nvSpPr>
        <xdr:cNvPr id="287" name="補助費等平均値テキスト"/>
        <xdr:cNvSpPr txBox="1"/>
      </xdr:nvSpPr>
      <xdr:spPr>
        <a:xfrm>
          <a:off x="10528300" y="579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90848</xdr:rowOff>
    </xdr:from>
    <xdr:to>
      <xdr:col>50</xdr:col>
      <xdr:colOff>114300</xdr:colOff>
      <xdr:row>35</xdr:row>
      <xdr:rowOff>146636</xdr:rowOff>
    </xdr:to>
    <xdr:cxnSp macro="">
      <xdr:nvCxnSpPr>
        <xdr:cNvPr id="289" name="直線コネクタ 288"/>
        <xdr:cNvCxnSpPr/>
      </xdr:nvCxnSpPr>
      <xdr:spPr>
        <a:xfrm flipV="1">
          <a:off x="8750300" y="6091598"/>
          <a:ext cx="889000" cy="5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69515</xdr:rowOff>
    </xdr:from>
    <xdr:ext cx="599010" cy="259045"/>
    <xdr:sp macro="" textlink="">
      <xdr:nvSpPr>
        <xdr:cNvPr id="291" name="テキスト ボックス 290"/>
        <xdr:cNvSpPr txBox="1"/>
      </xdr:nvSpPr>
      <xdr:spPr>
        <a:xfrm>
          <a:off x="9339795" y="572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14148</xdr:rowOff>
    </xdr:from>
    <xdr:to>
      <xdr:col>45</xdr:col>
      <xdr:colOff>177800</xdr:colOff>
      <xdr:row>35</xdr:row>
      <xdr:rowOff>146636</xdr:rowOff>
    </xdr:to>
    <xdr:cxnSp macro="">
      <xdr:nvCxnSpPr>
        <xdr:cNvPr id="292" name="直線コネクタ 291"/>
        <xdr:cNvCxnSpPr/>
      </xdr:nvCxnSpPr>
      <xdr:spPr>
        <a:xfrm>
          <a:off x="7861300" y="5671998"/>
          <a:ext cx="889000" cy="47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114549</xdr:rowOff>
    </xdr:from>
    <xdr:ext cx="599010" cy="259045"/>
    <xdr:sp macro="" textlink="">
      <xdr:nvSpPr>
        <xdr:cNvPr id="294" name="テキスト ボックス 293"/>
        <xdr:cNvSpPr txBox="1"/>
      </xdr:nvSpPr>
      <xdr:spPr>
        <a:xfrm>
          <a:off x="8450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14148</xdr:rowOff>
    </xdr:from>
    <xdr:to>
      <xdr:col>41</xdr:col>
      <xdr:colOff>50800</xdr:colOff>
      <xdr:row>36</xdr:row>
      <xdr:rowOff>60943</xdr:rowOff>
    </xdr:to>
    <xdr:cxnSp macro="">
      <xdr:nvCxnSpPr>
        <xdr:cNvPr id="295" name="直線コネクタ 294"/>
        <xdr:cNvCxnSpPr/>
      </xdr:nvCxnSpPr>
      <xdr:spPr>
        <a:xfrm flipV="1">
          <a:off x="6972300" y="5671998"/>
          <a:ext cx="889000" cy="56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156232</xdr:rowOff>
    </xdr:from>
    <xdr:ext cx="599010" cy="259045"/>
    <xdr:sp macro="" textlink="">
      <xdr:nvSpPr>
        <xdr:cNvPr id="297" name="テキスト ボックス 296"/>
        <xdr:cNvSpPr txBox="1"/>
      </xdr:nvSpPr>
      <xdr:spPr>
        <a:xfrm>
          <a:off x="7561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90597</xdr:rowOff>
    </xdr:from>
    <xdr:ext cx="599010" cy="259045"/>
    <xdr:sp macro="" textlink="">
      <xdr:nvSpPr>
        <xdr:cNvPr id="299" name="テキスト ボックス 298"/>
        <xdr:cNvSpPr txBox="1"/>
      </xdr:nvSpPr>
      <xdr:spPr>
        <a:xfrm>
          <a:off x="6672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36820</xdr:rowOff>
    </xdr:from>
    <xdr:to>
      <xdr:col>55</xdr:col>
      <xdr:colOff>50800</xdr:colOff>
      <xdr:row>35</xdr:row>
      <xdr:rowOff>138420</xdr:rowOff>
    </xdr:to>
    <xdr:sp macro="" textlink="">
      <xdr:nvSpPr>
        <xdr:cNvPr id="305" name="楕円 304"/>
        <xdr:cNvSpPr/>
      </xdr:nvSpPr>
      <xdr:spPr>
        <a:xfrm>
          <a:off x="10426700" y="603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15247</xdr:rowOff>
    </xdr:from>
    <xdr:ext cx="599010" cy="259045"/>
    <xdr:sp macro="" textlink="">
      <xdr:nvSpPr>
        <xdr:cNvPr id="306" name="補助費等該当値テキスト"/>
        <xdr:cNvSpPr txBox="1"/>
      </xdr:nvSpPr>
      <xdr:spPr>
        <a:xfrm>
          <a:off x="10528300" y="6015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40048</xdr:rowOff>
    </xdr:from>
    <xdr:to>
      <xdr:col>50</xdr:col>
      <xdr:colOff>165100</xdr:colOff>
      <xdr:row>35</xdr:row>
      <xdr:rowOff>141648</xdr:rowOff>
    </xdr:to>
    <xdr:sp macro="" textlink="">
      <xdr:nvSpPr>
        <xdr:cNvPr id="307" name="楕円 306"/>
        <xdr:cNvSpPr/>
      </xdr:nvSpPr>
      <xdr:spPr>
        <a:xfrm>
          <a:off x="9588500" y="60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132775</xdr:rowOff>
    </xdr:from>
    <xdr:ext cx="599010" cy="259045"/>
    <xdr:sp macro="" textlink="">
      <xdr:nvSpPr>
        <xdr:cNvPr id="308" name="テキスト ボックス 307"/>
        <xdr:cNvSpPr txBox="1"/>
      </xdr:nvSpPr>
      <xdr:spPr>
        <a:xfrm>
          <a:off x="9339795" y="6133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95836</xdr:rowOff>
    </xdr:from>
    <xdr:to>
      <xdr:col>46</xdr:col>
      <xdr:colOff>38100</xdr:colOff>
      <xdr:row>36</xdr:row>
      <xdr:rowOff>25986</xdr:rowOff>
    </xdr:to>
    <xdr:sp macro="" textlink="">
      <xdr:nvSpPr>
        <xdr:cNvPr id="309" name="楕円 308"/>
        <xdr:cNvSpPr/>
      </xdr:nvSpPr>
      <xdr:spPr>
        <a:xfrm>
          <a:off x="8699500" y="609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17113</xdr:rowOff>
    </xdr:from>
    <xdr:ext cx="599010" cy="259045"/>
    <xdr:sp macro="" textlink="">
      <xdr:nvSpPr>
        <xdr:cNvPr id="310" name="テキスト ボックス 309"/>
        <xdr:cNvSpPr txBox="1"/>
      </xdr:nvSpPr>
      <xdr:spPr>
        <a:xfrm>
          <a:off x="8450795" y="618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134798</xdr:rowOff>
    </xdr:from>
    <xdr:to>
      <xdr:col>41</xdr:col>
      <xdr:colOff>101600</xdr:colOff>
      <xdr:row>33</xdr:row>
      <xdr:rowOff>64948</xdr:rowOff>
    </xdr:to>
    <xdr:sp macro="" textlink="">
      <xdr:nvSpPr>
        <xdr:cNvPr id="311" name="楕円 310"/>
        <xdr:cNvSpPr/>
      </xdr:nvSpPr>
      <xdr:spPr>
        <a:xfrm>
          <a:off x="7810500" y="56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56075</xdr:rowOff>
    </xdr:from>
    <xdr:ext cx="599010" cy="259045"/>
    <xdr:sp macro="" textlink="">
      <xdr:nvSpPr>
        <xdr:cNvPr id="312" name="テキスト ボックス 311"/>
        <xdr:cNvSpPr txBox="1"/>
      </xdr:nvSpPr>
      <xdr:spPr>
        <a:xfrm>
          <a:off x="7561795" y="571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10143</xdr:rowOff>
    </xdr:from>
    <xdr:to>
      <xdr:col>36</xdr:col>
      <xdr:colOff>165100</xdr:colOff>
      <xdr:row>36</xdr:row>
      <xdr:rowOff>111743</xdr:rowOff>
    </xdr:to>
    <xdr:sp macro="" textlink="">
      <xdr:nvSpPr>
        <xdr:cNvPr id="313" name="楕円 312"/>
        <xdr:cNvSpPr/>
      </xdr:nvSpPr>
      <xdr:spPr>
        <a:xfrm>
          <a:off x="6921500" y="618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102870</xdr:rowOff>
    </xdr:from>
    <xdr:ext cx="534377" cy="259045"/>
    <xdr:sp macro="" textlink="">
      <xdr:nvSpPr>
        <xdr:cNvPr id="314" name="テキスト ボックス 313"/>
        <xdr:cNvSpPr txBox="1"/>
      </xdr:nvSpPr>
      <xdr:spPr>
        <a:xfrm>
          <a:off x="6705111" y="627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158320</xdr:rowOff>
    </xdr:from>
    <xdr:to>
      <xdr:col>55</xdr:col>
      <xdr:colOff>0</xdr:colOff>
      <xdr:row>59</xdr:row>
      <xdr:rowOff>6214</xdr:rowOff>
    </xdr:to>
    <xdr:cxnSp macro="">
      <xdr:nvCxnSpPr>
        <xdr:cNvPr id="345" name="直線コネクタ 344"/>
        <xdr:cNvCxnSpPr/>
      </xdr:nvCxnSpPr>
      <xdr:spPr>
        <a:xfrm flipV="1">
          <a:off x="9639300" y="10102420"/>
          <a:ext cx="838200" cy="1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33535</xdr:rowOff>
    </xdr:from>
    <xdr:ext cx="599010" cy="259045"/>
    <xdr:sp macro="" textlink="">
      <xdr:nvSpPr>
        <xdr:cNvPr id="346" name="普通建設事業費平均値テキスト"/>
        <xdr:cNvSpPr txBox="1"/>
      </xdr:nvSpPr>
      <xdr:spPr>
        <a:xfrm>
          <a:off x="10528300" y="9806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165109</xdr:rowOff>
    </xdr:from>
    <xdr:to>
      <xdr:col>50</xdr:col>
      <xdr:colOff>114300</xdr:colOff>
      <xdr:row>59</xdr:row>
      <xdr:rowOff>6214</xdr:rowOff>
    </xdr:to>
    <xdr:cxnSp macro="">
      <xdr:nvCxnSpPr>
        <xdr:cNvPr id="348" name="直線コネクタ 347"/>
        <xdr:cNvCxnSpPr/>
      </xdr:nvCxnSpPr>
      <xdr:spPr>
        <a:xfrm>
          <a:off x="8750300" y="10109209"/>
          <a:ext cx="889000" cy="1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155357</xdr:rowOff>
    </xdr:from>
    <xdr:ext cx="599010" cy="259045"/>
    <xdr:sp macro="" textlink="">
      <xdr:nvSpPr>
        <xdr:cNvPr id="350" name="テキスト ボックス 349"/>
        <xdr:cNvSpPr txBox="1"/>
      </xdr:nvSpPr>
      <xdr:spPr>
        <a:xfrm>
          <a:off x="9339795" y="9756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165109</xdr:rowOff>
    </xdr:from>
    <xdr:to>
      <xdr:col>45</xdr:col>
      <xdr:colOff>177800</xdr:colOff>
      <xdr:row>59</xdr:row>
      <xdr:rowOff>4630</xdr:rowOff>
    </xdr:to>
    <xdr:cxnSp macro="">
      <xdr:nvCxnSpPr>
        <xdr:cNvPr id="351" name="直線コネクタ 350"/>
        <xdr:cNvCxnSpPr/>
      </xdr:nvCxnSpPr>
      <xdr:spPr>
        <a:xfrm flipV="1">
          <a:off x="7861300" y="10109209"/>
          <a:ext cx="889000" cy="1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138359</xdr:rowOff>
    </xdr:from>
    <xdr:ext cx="599010" cy="259045"/>
    <xdr:sp macro="" textlink="">
      <xdr:nvSpPr>
        <xdr:cNvPr id="353" name="テキスト ボックス 352"/>
        <xdr:cNvSpPr txBox="1"/>
      </xdr:nvSpPr>
      <xdr:spPr>
        <a:xfrm>
          <a:off x="8450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671</xdr:rowOff>
    </xdr:from>
    <xdr:to>
      <xdr:col>41</xdr:col>
      <xdr:colOff>50800</xdr:colOff>
      <xdr:row>59</xdr:row>
      <xdr:rowOff>4630</xdr:rowOff>
    </xdr:to>
    <xdr:cxnSp macro="">
      <xdr:nvCxnSpPr>
        <xdr:cNvPr id="354" name="直線コネクタ 353"/>
        <xdr:cNvCxnSpPr/>
      </xdr:nvCxnSpPr>
      <xdr:spPr>
        <a:xfrm>
          <a:off x="6972300" y="10116221"/>
          <a:ext cx="889000" cy="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131058</xdr:rowOff>
    </xdr:from>
    <xdr:ext cx="599010" cy="259045"/>
    <xdr:sp macro="" textlink="">
      <xdr:nvSpPr>
        <xdr:cNvPr id="356" name="テキスト ボックス 355"/>
        <xdr:cNvSpPr txBox="1"/>
      </xdr:nvSpPr>
      <xdr:spPr>
        <a:xfrm>
          <a:off x="7561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131487</xdr:rowOff>
    </xdr:from>
    <xdr:ext cx="599010" cy="259045"/>
    <xdr:sp macro="" textlink="">
      <xdr:nvSpPr>
        <xdr:cNvPr id="358" name="テキスト ボックス 357"/>
        <xdr:cNvSpPr txBox="1"/>
      </xdr:nvSpPr>
      <xdr:spPr>
        <a:xfrm>
          <a:off x="6672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107520</xdr:rowOff>
    </xdr:from>
    <xdr:to>
      <xdr:col>55</xdr:col>
      <xdr:colOff>50800</xdr:colOff>
      <xdr:row>59</xdr:row>
      <xdr:rowOff>37670</xdr:rowOff>
    </xdr:to>
    <xdr:sp macro="" textlink="">
      <xdr:nvSpPr>
        <xdr:cNvPr id="364" name="楕円 363"/>
        <xdr:cNvSpPr/>
      </xdr:nvSpPr>
      <xdr:spPr>
        <a:xfrm>
          <a:off x="10426700" y="100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22447</xdr:rowOff>
    </xdr:from>
    <xdr:ext cx="534377" cy="259045"/>
    <xdr:sp macro="" textlink="">
      <xdr:nvSpPr>
        <xdr:cNvPr id="365" name="普通建設事業費該当値テキスト"/>
        <xdr:cNvSpPr txBox="1"/>
      </xdr:nvSpPr>
      <xdr:spPr>
        <a:xfrm>
          <a:off x="10528300" y="996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126864</xdr:rowOff>
    </xdr:from>
    <xdr:to>
      <xdr:col>50</xdr:col>
      <xdr:colOff>165100</xdr:colOff>
      <xdr:row>59</xdr:row>
      <xdr:rowOff>57014</xdr:rowOff>
    </xdr:to>
    <xdr:sp macro="" textlink="">
      <xdr:nvSpPr>
        <xdr:cNvPr id="366" name="楕円 365"/>
        <xdr:cNvSpPr/>
      </xdr:nvSpPr>
      <xdr:spPr>
        <a:xfrm>
          <a:off x="9588500" y="10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48141</xdr:rowOff>
    </xdr:from>
    <xdr:ext cx="534377" cy="259045"/>
    <xdr:sp macro="" textlink="">
      <xdr:nvSpPr>
        <xdr:cNvPr id="367" name="テキスト ボックス 366"/>
        <xdr:cNvSpPr txBox="1"/>
      </xdr:nvSpPr>
      <xdr:spPr>
        <a:xfrm>
          <a:off x="9372111" y="101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114309</xdr:rowOff>
    </xdr:from>
    <xdr:to>
      <xdr:col>46</xdr:col>
      <xdr:colOff>38100</xdr:colOff>
      <xdr:row>59</xdr:row>
      <xdr:rowOff>44459</xdr:rowOff>
    </xdr:to>
    <xdr:sp macro="" textlink="">
      <xdr:nvSpPr>
        <xdr:cNvPr id="368" name="楕円 367"/>
        <xdr:cNvSpPr/>
      </xdr:nvSpPr>
      <xdr:spPr>
        <a:xfrm>
          <a:off x="8699500" y="1005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35586</xdr:rowOff>
    </xdr:from>
    <xdr:ext cx="534377" cy="259045"/>
    <xdr:sp macro="" textlink="">
      <xdr:nvSpPr>
        <xdr:cNvPr id="369" name="テキスト ボックス 368"/>
        <xdr:cNvSpPr txBox="1"/>
      </xdr:nvSpPr>
      <xdr:spPr>
        <a:xfrm>
          <a:off x="8483111" y="1015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125280</xdr:rowOff>
    </xdr:from>
    <xdr:to>
      <xdr:col>41</xdr:col>
      <xdr:colOff>101600</xdr:colOff>
      <xdr:row>59</xdr:row>
      <xdr:rowOff>55430</xdr:rowOff>
    </xdr:to>
    <xdr:sp macro="" textlink="">
      <xdr:nvSpPr>
        <xdr:cNvPr id="370" name="楕円 369"/>
        <xdr:cNvSpPr/>
      </xdr:nvSpPr>
      <xdr:spPr>
        <a:xfrm>
          <a:off x="7810500" y="100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46557</xdr:rowOff>
    </xdr:from>
    <xdr:ext cx="534377" cy="259045"/>
    <xdr:sp macro="" textlink="">
      <xdr:nvSpPr>
        <xdr:cNvPr id="371" name="テキスト ボックス 370"/>
        <xdr:cNvSpPr txBox="1"/>
      </xdr:nvSpPr>
      <xdr:spPr>
        <a:xfrm>
          <a:off x="7594111" y="1016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121321</xdr:rowOff>
    </xdr:from>
    <xdr:to>
      <xdr:col>36</xdr:col>
      <xdr:colOff>165100</xdr:colOff>
      <xdr:row>59</xdr:row>
      <xdr:rowOff>51471</xdr:rowOff>
    </xdr:to>
    <xdr:sp macro="" textlink="">
      <xdr:nvSpPr>
        <xdr:cNvPr id="372" name="楕円 371"/>
        <xdr:cNvSpPr/>
      </xdr:nvSpPr>
      <xdr:spPr>
        <a:xfrm>
          <a:off x="6921500" y="1006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42598</xdr:rowOff>
    </xdr:from>
    <xdr:ext cx="534377" cy="259045"/>
    <xdr:sp macro="" textlink="">
      <xdr:nvSpPr>
        <xdr:cNvPr id="373" name="テキスト ボックス 372"/>
        <xdr:cNvSpPr txBox="1"/>
      </xdr:nvSpPr>
      <xdr:spPr>
        <a:xfrm>
          <a:off x="6705111" y="1015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43368</xdr:rowOff>
    </xdr:from>
    <xdr:to>
      <xdr:col>55</xdr:col>
      <xdr:colOff>0</xdr:colOff>
      <xdr:row>79</xdr:row>
      <xdr:rowOff>43565</xdr:rowOff>
    </xdr:to>
    <xdr:cxnSp macro="">
      <xdr:nvCxnSpPr>
        <xdr:cNvPr id="402" name="直線コネクタ 401"/>
        <xdr:cNvCxnSpPr/>
      </xdr:nvCxnSpPr>
      <xdr:spPr>
        <a:xfrm>
          <a:off x="9639300" y="13587918"/>
          <a:ext cx="8382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42659</xdr:rowOff>
    </xdr:from>
    <xdr:to>
      <xdr:col>50</xdr:col>
      <xdr:colOff>114300</xdr:colOff>
      <xdr:row>79</xdr:row>
      <xdr:rowOff>43368</xdr:rowOff>
    </xdr:to>
    <xdr:cxnSp macro="">
      <xdr:nvCxnSpPr>
        <xdr:cNvPr id="405" name="直線コネクタ 404"/>
        <xdr:cNvCxnSpPr/>
      </xdr:nvCxnSpPr>
      <xdr:spPr>
        <a:xfrm>
          <a:off x="8750300" y="13587209"/>
          <a:ext cx="889000" cy="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57573</xdr:rowOff>
    </xdr:from>
    <xdr:ext cx="534377" cy="259045"/>
    <xdr:sp macro="" textlink="">
      <xdr:nvSpPr>
        <xdr:cNvPr id="407" name="テキスト ボックス 406"/>
        <xdr:cNvSpPr txBox="1"/>
      </xdr:nvSpPr>
      <xdr:spPr>
        <a:xfrm>
          <a:off x="9372111" y="1325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40692</xdr:rowOff>
    </xdr:from>
    <xdr:to>
      <xdr:col>45</xdr:col>
      <xdr:colOff>177800</xdr:colOff>
      <xdr:row>79</xdr:row>
      <xdr:rowOff>42659</xdr:rowOff>
    </xdr:to>
    <xdr:cxnSp macro="">
      <xdr:nvCxnSpPr>
        <xdr:cNvPr id="408" name="直線コネクタ 407"/>
        <xdr:cNvCxnSpPr/>
      </xdr:nvCxnSpPr>
      <xdr:spPr>
        <a:xfrm>
          <a:off x="7861300" y="13585242"/>
          <a:ext cx="8890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59529</xdr:rowOff>
    </xdr:from>
    <xdr:ext cx="534377" cy="259045"/>
    <xdr:sp macro="" textlink="">
      <xdr:nvSpPr>
        <xdr:cNvPr id="410" name="テキスト ボックス 409"/>
        <xdr:cNvSpPr txBox="1"/>
      </xdr:nvSpPr>
      <xdr:spPr>
        <a:xfrm>
          <a:off x="8483111" y="132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37196</xdr:rowOff>
    </xdr:from>
    <xdr:to>
      <xdr:col>41</xdr:col>
      <xdr:colOff>50800</xdr:colOff>
      <xdr:row>79</xdr:row>
      <xdr:rowOff>40692</xdr:rowOff>
    </xdr:to>
    <xdr:cxnSp macro="">
      <xdr:nvCxnSpPr>
        <xdr:cNvPr id="411" name="直線コネクタ 410"/>
        <xdr:cNvCxnSpPr/>
      </xdr:nvCxnSpPr>
      <xdr:spPr>
        <a:xfrm>
          <a:off x="6972300" y="13581746"/>
          <a:ext cx="889000" cy="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43462</xdr:rowOff>
    </xdr:from>
    <xdr:ext cx="534377" cy="259045"/>
    <xdr:sp macro="" textlink="">
      <xdr:nvSpPr>
        <xdr:cNvPr id="413" name="テキスト ボックス 412"/>
        <xdr:cNvSpPr txBox="1"/>
      </xdr:nvSpPr>
      <xdr:spPr>
        <a:xfrm>
          <a:off x="7594111" y="1324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34780</xdr:rowOff>
    </xdr:from>
    <xdr:ext cx="534377" cy="259045"/>
    <xdr:sp macro="" textlink="">
      <xdr:nvSpPr>
        <xdr:cNvPr id="415" name="テキスト ボックス 414"/>
        <xdr:cNvSpPr txBox="1"/>
      </xdr:nvSpPr>
      <xdr:spPr>
        <a:xfrm>
          <a:off x="6705111" y="132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164215</xdr:rowOff>
    </xdr:from>
    <xdr:to>
      <xdr:col>55</xdr:col>
      <xdr:colOff>50800</xdr:colOff>
      <xdr:row>79</xdr:row>
      <xdr:rowOff>94365</xdr:rowOff>
    </xdr:to>
    <xdr:sp macro="" textlink="">
      <xdr:nvSpPr>
        <xdr:cNvPr id="421" name="楕円 420"/>
        <xdr:cNvSpPr/>
      </xdr:nvSpPr>
      <xdr:spPr>
        <a:xfrm>
          <a:off x="10426700" y="1353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79142</xdr:rowOff>
    </xdr:from>
    <xdr:ext cx="378565" cy="259045"/>
    <xdr:sp macro="" textlink="">
      <xdr:nvSpPr>
        <xdr:cNvPr id="422" name="普通建設事業費 （ うち新規整備　）該当値テキスト"/>
        <xdr:cNvSpPr txBox="1"/>
      </xdr:nvSpPr>
      <xdr:spPr>
        <a:xfrm>
          <a:off x="10528300" y="13452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164018</xdr:rowOff>
    </xdr:from>
    <xdr:to>
      <xdr:col>50</xdr:col>
      <xdr:colOff>165100</xdr:colOff>
      <xdr:row>79</xdr:row>
      <xdr:rowOff>94168</xdr:rowOff>
    </xdr:to>
    <xdr:sp macro="" textlink="">
      <xdr:nvSpPr>
        <xdr:cNvPr id="423" name="楕円 422"/>
        <xdr:cNvSpPr/>
      </xdr:nvSpPr>
      <xdr:spPr>
        <a:xfrm>
          <a:off x="9588500" y="1353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85295</xdr:rowOff>
    </xdr:from>
    <xdr:ext cx="378565" cy="259045"/>
    <xdr:sp macro="" textlink="">
      <xdr:nvSpPr>
        <xdr:cNvPr id="424" name="テキスト ボックス 423"/>
        <xdr:cNvSpPr txBox="1"/>
      </xdr:nvSpPr>
      <xdr:spPr>
        <a:xfrm>
          <a:off x="9450017" y="13629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163309</xdr:rowOff>
    </xdr:from>
    <xdr:to>
      <xdr:col>46</xdr:col>
      <xdr:colOff>38100</xdr:colOff>
      <xdr:row>79</xdr:row>
      <xdr:rowOff>93459</xdr:rowOff>
    </xdr:to>
    <xdr:sp macro="" textlink="">
      <xdr:nvSpPr>
        <xdr:cNvPr id="425" name="楕円 424"/>
        <xdr:cNvSpPr/>
      </xdr:nvSpPr>
      <xdr:spPr>
        <a:xfrm>
          <a:off x="8699500" y="1353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84586</xdr:rowOff>
    </xdr:from>
    <xdr:ext cx="378565" cy="259045"/>
    <xdr:sp macro="" textlink="">
      <xdr:nvSpPr>
        <xdr:cNvPr id="426" name="テキスト ボックス 425"/>
        <xdr:cNvSpPr txBox="1"/>
      </xdr:nvSpPr>
      <xdr:spPr>
        <a:xfrm>
          <a:off x="8561017" y="13629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161342</xdr:rowOff>
    </xdr:from>
    <xdr:to>
      <xdr:col>41</xdr:col>
      <xdr:colOff>101600</xdr:colOff>
      <xdr:row>79</xdr:row>
      <xdr:rowOff>91492</xdr:rowOff>
    </xdr:to>
    <xdr:sp macro="" textlink="">
      <xdr:nvSpPr>
        <xdr:cNvPr id="427" name="楕円 426"/>
        <xdr:cNvSpPr/>
      </xdr:nvSpPr>
      <xdr:spPr>
        <a:xfrm>
          <a:off x="7810500" y="1353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82619</xdr:rowOff>
    </xdr:from>
    <xdr:ext cx="469744" cy="259045"/>
    <xdr:sp macro="" textlink="">
      <xdr:nvSpPr>
        <xdr:cNvPr id="428" name="テキスト ボックス 427"/>
        <xdr:cNvSpPr txBox="1"/>
      </xdr:nvSpPr>
      <xdr:spPr>
        <a:xfrm>
          <a:off x="7626428" y="1362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157846</xdr:rowOff>
    </xdr:from>
    <xdr:to>
      <xdr:col>36</xdr:col>
      <xdr:colOff>165100</xdr:colOff>
      <xdr:row>79</xdr:row>
      <xdr:rowOff>87996</xdr:rowOff>
    </xdr:to>
    <xdr:sp macro="" textlink="">
      <xdr:nvSpPr>
        <xdr:cNvPr id="429" name="楕円 428"/>
        <xdr:cNvSpPr/>
      </xdr:nvSpPr>
      <xdr:spPr>
        <a:xfrm>
          <a:off x="6921500" y="1353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79123</xdr:rowOff>
    </xdr:from>
    <xdr:ext cx="469744" cy="259045"/>
    <xdr:sp macro="" textlink="">
      <xdr:nvSpPr>
        <xdr:cNvPr id="430" name="テキスト ボックス 429"/>
        <xdr:cNvSpPr txBox="1"/>
      </xdr:nvSpPr>
      <xdr:spPr>
        <a:xfrm>
          <a:off x="6737428" y="1362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143552</xdr:rowOff>
    </xdr:from>
    <xdr:to>
      <xdr:col>55</xdr:col>
      <xdr:colOff>0</xdr:colOff>
      <xdr:row>98</xdr:row>
      <xdr:rowOff>10049</xdr:rowOff>
    </xdr:to>
    <xdr:cxnSp macro="">
      <xdr:nvCxnSpPr>
        <xdr:cNvPr id="459" name="直線コネクタ 458"/>
        <xdr:cNvCxnSpPr/>
      </xdr:nvCxnSpPr>
      <xdr:spPr>
        <a:xfrm flipV="1">
          <a:off x="9639300" y="16774202"/>
          <a:ext cx="8382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53289</xdr:rowOff>
    </xdr:from>
    <xdr:ext cx="534377" cy="259045"/>
    <xdr:sp macro="" textlink="">
      <xdr:nvSpPr>
        <xdr:cNvPr id="460" name="普通建設事業費 （ うち更新整備　）平均値テキスト"/>
        <xdr:cNvSpPr txBox="1"/>
      </xdr:nvSpPr>
      <xdr:spPr>
        <a:xfrm>
          <a:off x="10528300" y="16512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150929</xdr:rowOff>
    </xdr:from>
    <xdr:to>
      <xdr:col>50</xdr:col>
      <xdr:colOff>114300</xdr:colOff>
      <xdr:row>98</xdr:row>
      <xdr:rowOff>10049</xdr:rowOff>
    </xdr:to>
    <xdr:cxnSp macro="">
      <xdr:nvCxnSpPr>
        <xdr:cNvPr id="462" name="直線コネクタ 461"/>
        <xdr:cNvCxnSpPr/>
      </xdr:nvCxnSpPr>
      <xdr:spPr>
        <a:xfrm>
          <a:off x="8750300" y="16781579"/>
          <a:ext cx="889000" cy="3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12020</xdr:rowOff>
    </xdr:from>
    <xdr:ext cx="534377" cy="259045"/>
    <xdr:sp macro="" textlink="">
      <xdr:nvSpPr>
        <xdr:cNvPr id="464" name="テキスト ボックス 463"/>
        <xdr:cNvSpPr txBox="1"/>
      </xdr:nvSpPr>
      <xdr:spPr>
        <a:xfrm>
          <a:off x="9372111" y="164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150929</xdr:rowOff>
    </xdr:from>
    <xdr:to>
      <xdr:col>45</xdr:col>
      <xdr:colOff>177800</xdr:colOff>
      <xdr:row>98</xdr:row>
      <xdr:rowOff>8854</xdr:rowOff>
    </xdr:to>
    <xdr:cxnSp macro="">
      <xdr:nvCxnSpPr>
        <xdr:cNvPr id="465" name="直線コネクタ 464"/>
        <xdr:cNvCxnSpPr/>
      </xdr:nvCxnSpPr>
      <xdr:spPr>
        <a:xfrm flipV="1">
          <a:off x="7861300" y="16781579"/>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154940</xdr:rowOff>
    </xdr:from>
    <xdr:ext cx="534377" cy="259045"/>
    <xdr:sp macro="" textlink="">
      <xdr:nvSpPr>
        <xdr:cNvPr id="467" name="テキスト ボックス 466"/>
        <xdr:cNvSpPr txBox="1"/>
      </xdr:nvSpPr>
      <xdr:spPr>
        <a:xfrm>
          <a:off x="8483111" y="164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8854</xdr:rowOff>
    </xdr:from>
    <xdr:to>
      <xdr:col>41</xdr:col>
      <xdr:colOff>50800</xdr:colOff>
      <xdr:row>98</xdr:row>
      <xdr:rowOff>33443</xdr:rowOff>
    </xdr:to>
    <xdr:cxnSp macro="">
      <xdr:nvCxnSpPr>
        <xdr:cNvPr id="468" name="直線コネクタ 467"/>
        <xdr:cNvCxnSpPr/>
      </xdr:nvCxnSpPr>
      <xdr:spPr>
        <a:xfrm flipV="1">
          <a:off x="6972300" y="16810954"/>
          <a:ext cx="889000" cy="2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13864</xdr:rowOff>
    </xdr:from>
    <xdr:ext cx="534377" cy="259045"/>
    <xdr:sp macro="" textlink="">
      <xdr:nvSpPr>
        <xdr:cNvPr id="470" name="テキスト ボックス 469"/>
        <xdr:cNvSpPr txBox="1"/>
      </xdr:nvSpPr>
      <xdr:spPr>
        <a:xfrm>
          <a:off x="7594111" y="1647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11982</xdr:rowOff>
    </xdr:from>
    <xdr:ext cx="534377" cy="259045"/>
    <xdr:sp macro="" textlink="">
      <xdr:nvSpPr>
        <xdr:cNvPr id="472" name="テキスト ボックス 471"/>
        <xdr:cNvSpPr txBox="1"/>
      </xdr:nvSpPr>
      <xdr:spPr>
        <a:xfrm>
          <a:off x="6705111" y="164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92752</xdr:rowOff>
    </xdr:from>
    <xdr:to>
      <xdr:col>55</xdr:col>
      <xdr:colOff>50800</xdr:colOff>
      <xdr:row>98</xdr:row>
      <xdr:rowOff>22902</xdr:rowOff>
    </xdr:to>
    <xdr:sp macro="" textlink="">
      <xdr:nvSpPr>
        <xdr:cNvPr id="478" name="楕円 477"/>
        <xdr:cNvSpPr/>
      </xdr:nvSpPr>
      <xdr:spPr>
        <a:xfrm>
          <a:off x="10426700" y="1672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71179</xdr:rowOff>
    </xdr:from>
    <xdr:ext cx="534377" cy="259045"/>
    <xdr:sp macro="" textlink="">
      <xdr:nvSpPr>
        <xdr:cNvPr id="479" name="普通建設事業費 （ うち更新整備　）該当値テキスト"/>
        <xdr:cNvSpPr txBox="1"/>
      </xdr:nvSpPr>
      <xdr:spPr>
        <a:xfrm>
          <a:off x="10528300" y="1670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130699</xdr:rowOff>
    </xdr:from>
    <xdr:to>
      <xdr:col>50</xdr:col>
      <xdr:colOff>165100</xdr:colOff>
      <xdr:row>98</xdr:row>
      <xdr:rowOff>60849</xdr:rowOff>
    </xdr:to>
    <xdr:sp macro="" textlink="">
      <xdr:nvSpPr>
        <xdr:cNvPr id="480" name="楕円 479"/>
        <xdr:cNvSpPr/>
      </xdr:nvSpPr>
      <xdr:spPr>
        <a:xfrm>
          <a:off x="9588500" y="1676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51976</xdr:rowOff>
    </xdr:from>
    <xdr:ext cx="534377" cy="259045"/>
    <xdr:sp macro="" textlink="">
      <xdr:nvSpPr>
        <xdr:cNvPr id="481" name="テキスト ボックス 480"/>
        <xdr:cNvSpPr txBox="1"/>
      </xdr:nvSpPr>
      <xdr:spPr>
        <a:xfrm>
          <a:off x="9372111" y="1685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100129</xdr:rowOff>
    </xdr:from>
    <xdr:to>
      <xdr:col>46</xdr:col>
      <xdr:colOff>38100</xdr:colOff>
      <xdr:row>98</xdr:row>
      <xdr:rowOff>30279</xdr:rowOff>
    </xdr:to>
    <xdr:sp macro="" textlink="">
      <xdr:nvSpPr>
        <xdr:cNvPr id="482" name="楕円 481"/>
        <xdr:cNvSpPr/>
      </xdr:nvSpPr>
      <xdr:spPr>
        <a:xfrm>
          <a:off x="8699500" y="1673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21406</xdr:rowOff>
    </xdr:from>
    <xdr:ext cx="534377" cy="259045"/>
    <xdr:sp macro="" textlink="">
      <xdr:nvSpPr>
        <xdr:cNvPr id="483" name="テキスト ボックス 482"/>
        <xdr:cNvSpPr txBox="1"/>
      </xdr:nvSpPr>
      <xdr:spPr>
        <a:xfrm>
          <a:off x="8483111" y="1682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129504</xdr:rowOff>
    </xdr:from>
    <xdr:to>
      <xdr:col>41</xdr:col>
      <xdr:colOff>101600</xdr:colOff>
      <xdr:row>98</xdr:row>
      <xdr:rowOff>59654</xdr:rowOff>
    </xdr:to>
    <xdr:sp macro="" textlink="">
      <xdr:nvSpPr>
        <xdr:cNvPr id="484" name="楕円 483"/>
        <xdr:cNvSpPr/>
      </xdr:nvSpPr>
      <xdr:spPr>
        <a:xfrm>
          <a:off x="7810500" y="1676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50781</xdr:rowOff>
    </xdr:from>
    <xdr:ext cx="534377" cy="259045"/>
    <xdr:sp macro="" textlink="">
      <xdr:nvSpPr>
        <xdr:cNvPr id="485" name="テキスト ボックス 484"/>
        <xdr:cNvSpPr txBox="1"/>
      </xdr:nvSpPr>
      <xdr:spPr>
        <a:xfrm>
          <a:off x="7594111" y="1685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154093</xdr:rowOff>
    </xdr:from>
    <xdr:to>
      <xdr:col>36</xdr:col>
      <xdr:colOff>165100</xdr:colOff>
      <xdr:row>98</xdr:row>
      <xdr:rowOff>84243</xdr:rowOff>
    </xdr:to>
    <xdr:sp macro="" textlink="">
      <xdr:nvSpPr>
        <xdr:cNvPr id="486" name="楕円 485"/>
        <xdr:cNvSpPr/>
      </xdr:nvSpPr>
      <xdr:spPr>
        <a:xfrm>
          <a:off x="6921500" y="1678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75370</xdr:rowOff>
    </xdr:from>
    <xdr:ext cx="534377" cy="259045"/>
    <xdr:sp macro="" textlink="">
      <xdr:nvSpPr>
        <xdr:cNvPr id="487" name="テキスト ボックス 486"/>
        <xdr:cNvSpPr txBox="1"/>
      </xdr:nvSpPr>
      <xdr:spPr>
        <a:xfrm>
          <a:off x="6705111" y="1687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92883</xdr:rowOff>
    </xdr:from>
    <xdr:to>
      <xdr:col>85</xdr:col>
      <xdr:colOff>127000</xdr:colOff>
      <xdr:row>38</xdr:row>
      <xdr:rowOff>110741</xdr:rowOff>
    </xdr:to>
    <xdr:cxnSp macro="">
      <xdr:nvCxnSpPr>
        <xdr:cNvPr id="514" name="直線コネクタ 513"/>
        <xdr:cNvCxnSpPr/>
      </xdr:nvCxnSpPr>
      <xdr:spPr>
        <a:xfrm>
          <a:off x="15481300" y="6607983"/>
          <a:ext cx="838200" cy="1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41446</xdr:rowOff>
    </xdr:from>
    <xdr:ext cx="534377" cy="259045"/>
    <xdr:sp macro="" textlink="">
      <xdr:nvSpPr>
        <xdr:cNvPr id="515" name="災害復旧事業費平均値テキスト"/>
        <xdr:cNvSpPr txBox="1"/>
      </xdr:nvSpPr>
      <xdr:spPr>
        <a:xfrm>
          <a:off x="16370300" y="6385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67220</xdr:rowOff>
    </xdr:from>
    <xdr:to>
      <xdr:col>81</xdr:col>
      <xdr:colOff>50800</xdr:colOff>
      <xdr:row>38</xdr:row>
      <xdr:rowOff>92883</xdr:rowOff>
    </xdr:to>
    <xdr:cxnSp macro="">
      <xdr:nvCxnSpPr>
        <xdr:cNvPr id="517" name="直線コネクタ 516"/>
        <xdr:cNvCxnSpPr/>
      </xdr:nvCxnSpPr>
      <xdr:spPr>
        <a:xfrm>
          <a:off x="14592300" y="6582320"/>
          <a:ext cx="889000" cy="25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142868</xdr:rowOff>
    </xdr:from>
    <xdr:ext cx="534377" cy="259045"/>
    <xdr:sp macro="" textlink="">
      <xdr:nvSpPr>
        <xdr:cNvPr id="519" name="テキスト ボックス 518"/>
        <xdr:cNvSpPr txBox="1"/>
      </xdr:nvSpPr>
      <xdr:spPr>
        <a:xfrm>
          <a:off x="15214111" y="63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10161</xdr:rowOff>
    </xdr:from>
    <xdr:to>
      <xdr:col>76</xdr:col>
      <xdr:colOff>114300</xdr:colOff>
      <xdr:row>38</xdr:row>
      <xdr:rowOff>67220</xdr:rowOff>
    </xdr:to>
    <xdr:cxnSp macro="">
      <xdr:nvCxnSpPr>
        <xdr:cNvPr id="520" name="直線コネクタ 519"/>
        <xdr:cNvCxnSpPr/>
      </xdr:nvCxnSpPr>
      <xdr:spPr>
        <a:xfrm>
          <a:off x="13703300" y="6525261"/>
          <a:ext cx="889000" cy="5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131527</xdr:rowOff>
    </xdr:from>
    <xdr:ext cx="534377" cy="259045"/>
    <xdr:sp macro="" textlink="">
      <xdr:nvSpPr>
        <xdr:cNvPr id="522" name="テキスト ボックス 521"/>
        <xdr:cNvSpPr txBox="1"/>
      </xdr:nvSpPr>
      <xdr:spPr>
        <a:xfrm>
          <a:off x="14325111" y="664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10161</xdr:rowOff>
    </xdr:from>
    <xdr:to>
      <xdr:col>71</xdr:col>
      <xdr:colOff>177800</xdr:colOff>
      <xdr:row>38</xdr:row>
      <xdr:rowOff>111546</xdr:rowOff>
    </xdr:to>
    <xdr:cxnSp macro="">
      <xdr:nvCxnSpPr>
        <xdr:cNvPr id="523" name="直線コネクタ 522"/>
        <xdr:cNvCxnSpPr/>
      </xdr:nvCxnSpPr>
      <xdr:spPr>
        <a:xfrm flipV="1">
          <a:off x="12814300" y="6525261"/>
          <a:ext cx="889000" cy="10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134339</xdr:rowOff>
    </xdr:from>
    <xdr:ext cx="534377" cy="259045"/>
    <xdr:sp macro="" textlink="">
      <xdr:nvSpPr>
        <xdr:cNvPr id="525" name="テキスト ボックス 524"/>
        <xdr:cNvSpPr txBox="1"/>
      </xdr:nvSpPr>
      <xdr:spPr>
        <a:xfrm>
          <a:off x="13436111" y="664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59941</xdr:rowOff>
    </xdr:from>
    <xdr:to>
      <xdr:col>85</xdr:col>
      <xdr:colOff>177800</xdr:colOff>
      <xdr:row>38</xdr:row>
      <xdr:rowOff>161541</xdr:rowOff>
    </xdr:to>
    <xdr:sp macro="" textlink="">
      <xdr:nvSpPr>
        <xdr:cNvPr id="533" name="楕円 532"/>
        <xdr:cNvSpPr/>
      </xdr:nvSpPr>
      <xdr:spPr>
        <a:xfrm>
          <a:off x="16268700" y="657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168446</xdr:rowOff>
    </xdr:from>
    <xdr:ext cx="469744" cy="259045"/>
    <xdr:sp macro="" textlink="">
      <xdr:nvSpPr>
        <xdr:cNvPr id="534" name="災害復旧事業費該当値テキスト"/>
        <xdr:cNvSpPr txBox="1"/>
      </xdr:nvSpPr>
      <xdr:spPr>
        <a:xfrm>
          <a:off x="16370300" y="651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42083</xdr:rowOff>
    </xdr:from>
    <xdr:to>
      <xdr:col>81</xdr:col>
      <xdr:colOff>101600</xdr:colOff>
      <xdr:row>38</xdr:row>
      <xdr:rowOff>143683</xdr:rowOff>
    </xdr:to>
    <xdr:sp macro="" textlink="">
      <xdr:nvSpPr>
        <xdr:cNvPr id="535" name="楕円 534"/>
        <xdr:cNvSpPr/>
      </xdr:nvSpPr>
      <xdr:spPr>
        <a:xfrm>
          <a:off x="15430500" y="655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134810</xdr:rowOff>
    </xdr:from>
    <xdr:ext cx="534377" cy="259045"/>
    <xdr:sp macro="" textlink="">
      <xdr:nvSpPr>
        <xdr:cNvPr id="536" name="テキスト ボックス 535"/>
        <xdr:cNvSpPr txBox="1"/>
      </xdr:nvSpPr>
      <xdr:spPr>
        <a:xfrm>
          <a:off x="15214111" y="664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16420</xdr:rowOff>
    </xdr:from>
    <xdr:to>
      <xdr:col>76</xdr:col>
      <xdr:colOff>165100</xdr:colOff>
      <xdr:row>38</xdr:row>
      <xdr:rowOff>118020</xdr:rowOff>
    </xdr:to>
    <xdr:sp macro="" textlink="">
      <xdr:nvSpPr>
        <xdr:cNvPr id="537" name="楕円 536"/>
        <xdr:cNvSpPr/>
      </xdr:nvSpPr>
      <xdr:spPr>
        <a:xfrm>
          <a:off x="14541500" y="65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134547</xdr:rowOff>
    </xdr:from>
    <xdr:ext cx="534377" cy="259045"/>
    <xdr:sp macro="" textlink="">
      <xdr:nvSpPr>
        <xdr:cNvPr id="538" name="テキスト ボックス 537"/>
        <xdr:cNvSpPr txBox="1"/>
      </xdr:nvSpPr>
      <xdr:spPr>
        <a:xfrm>
          <a:off x="14325111" y="630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130811</xdr:rowOff>
    </xdr:from>
    <xdr:to>
      <xdr:col>72</xdr:col>
      <xdr:colOff>38100</xdr:colOff>
      <xdr:row>38</xdr:row>
      <xdr:rowOff>60961</xdr:rowOff>
    </xdr:to>
    <xdr:sp macro="" textlink="">
      <xdr:nvSpPr>
        <xdr:cNvPr id="539" name="楕円 538"/>
        <xdr:cNvSpPr/>
      </xdr:nvSpPr>
      <xdr:spPr>
        <a:xfrm>
          <a:off x="13652500" y="647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77488</xdr:rowOff>
    </xdr:from>
    <xdr:ext cx="534377" cy="259045"/>
    <xdr:sp macro="" textlink="">
      <xdr:nvSpPr>
        <xdr:cNvPr id="540" name="テキスト ボックス 539"/>
        <xdr:cNvSpPr txBox="1"/>
      </xdr:nvSpPr>
      <xdr:spPr>
        <a:xfrm>
          <a:off x="13436111" y="624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60746</xdr:rowOff>
    </xdr:from>
    <xdr:to>
      <xdr:col>67</xdr:col>
      <xdr:colOff>101600</xdr:colOff>
      <xdr:row>38</xdr:row>
      <xdr:rowOff>162346</xdr:rowOff>
    </xdr:to>
    <xdr:sp macro="" textlink="">
      <xdr:nvSpPr>
        <xdr:cNvPr id="541" name="楕円 540"/>
        <xdr:cNvSpPr/>
      </xdr:nvSpPr>
      <xdr:spPr>
        <a:xfrm>
          <a:off x="12763500" y="65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153473</xdr:rowOff>
    </xdr:from>
    <xdr:ext cx="469744" cy="259045"/>
    <xdr:sp macro="" textlink="">
      <xdr:nvSpPr>
        <xdr:cNvPr id="542" name="テキスト ボックス 541"/>
        <xdr:cNvSpPr txBox="1"/>
      </xdr:nvSpPr>
      <xdr:spPr>
        <a:xfrm>
          <a:off x="12579428" y="666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121594</xdr:rowOff>
    </xdr:from>
    <xdr:to>
      <xdr:col>85</xdr:col>
      <xdr:colOff>127000</xdr:colOff>
      <xdr:row>77</xdr:row>
      <xdr:rowOff>139426</xdr:rowOff>
    </xdr:to>
    <xdr:cxnSp macro="">
      <xdr:nvCxnSpPr>
        <xdr:cNvPr id="618" name="直線コネクタ 617"/>
        <xdr:cNvCxnSpPr/>
      </xdr:nvCxnSpPr>
      <xdr:spPr>
        <a:xfrm flipV="1">
          <a:off x="15481300" y="13323244"/>
          <a:ext cx="8382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65682</xdr:rowOff>
    </xdr:from>
    <xdr:ext cx="534377" cy="259045"/>
    <xdr:sp macro="" textlink="">
      <xdr:nvSpPr>
        <xdr:cNvPr id="619" name="公債費平均値テキスト"/>
        <xdr:cNvSpPr txBox="1"/>
      </xdr:nvSpPr>
      <xdr:spPr>
        <a:xfrm>
          <a:off x="16370300" y="1292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139426</xdr:rowOff>
    </xdr:from>
    <xdr:to>
      <xdr:col>81</xdr:col>
      <xdr:colOff>50800</xdr:colOff>
      <xdr:row>77</xdr:row>
      <xdr:rowOff>143608</xdr:rowOff>
    </xdr:to>
    <xdr:cxnSp macro="">
      <xdr:nvCxnSpPr>
        <xdr:cNvPr id="621" name="直線コネクタ 620"/>
        <xdr:cNvCxnSpPr/>
      </xdr:nvCxnSpPr>
      <xdr:spPr>
        <a:xfrm flipV="1">
          <a:off x="14592300" y="13341076"/>
          <a:ext cx="889000" cy="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157485</xdr:rowOff>
    </xdr:from>
    <xdr:ext cx="534377" cy="259045"/>
    <xdr:sp macro="" textlink="">
      <xdr:nvSpPr>
        <xdr:cNvPr id="623" name="テキスト ボックス 622"/>
        <xdr:cNvSpPr txBox="1"/>
      </xdr:nvSpPr>
      <xdr:spPr>
        <a:xfrm>
          <a:off x="15214111" y="128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143608</xdr:rowOff>
    </xdr:from>
    <xdr:to>
      <xdr:col>76</xdr:col>
      <xdr:colOff>114300</xdr:colOff>
      <xdr:row>77</xdr:row>
      <xdr:rowOff>164475</xdr:rowOff>
    </xdr:to>
    <xdr:cxnSp macro="">
      <xdr:nvCxnSpPr>
        <xdr:cNvPr id="624" name="直線コネクタ 623"/>
        <xdr:cNvCxnSpPr/>
      </xdr:nvCxnSpPr>
      <xdr:spPr>
        <a:xfrm flipV="1">
          <a:off x="13703300" y="13345258"/>
          <a:ext cx="8890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4396</xdr:rowOff>
    </xdr:from>
    <xdr:ext cx="534377" cy="259045"/>
    <xdr:sp macro="" textlink="">
      <xdr:nvSpPr>
        <xdr:cNvPr id="626" name="テキスト ボックス 625"/>
        <xdr:cNvSpPr txBox="1"/>
      </xdr:nvSpPr>
      <xdr:spPr>
        <a:xfrm>
          <a:off x="14325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159739</xdr:rowOff>
    </xdr:from>
    <xdr:to>
      <xdr:col>71</xdr:col>
      <xdr:colOff>177800</xdr:colOff>
      <xdr:row>77</xdr:row>
      <xdr:rowOff>164475</xdr:rowOff>
    </xdr:to>
    <xdr:cxnSp macro="">
      <xdr:nvCxnSpPr>
        <xdr:cNvPr id="627" name="直線コネクタ 626"/>
        <xdr:cNvCxnSpPr/>
      </xdr:nvCxnSpPr>
      <xdr:spPr>
        <a:xfrm>
          <a:off x="12814300" y="13361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26264</xdr:rowOff>
    </xdr:from>
    <xdr:ext cx="534377" cy="259045"/>
    <xdr:sp macro="" textlink="">
      <xdr:nvSpPr>
        <xdr:cNvPr id="629" name="テキスト ボックス 628"/>
        <xdr:cNvSpPr txBox="1"/>
      </xdr:nvSpPr>
      <xdr:spPr>
        <a:xfrm>
          <a:off x="13436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35184</xdr:rowOff>
    </xdr:from>
    <xdr:ext cx="534377" cy="259045"/>
    <xdr:sp macro="" textlink="">
      <xdr:nvSpPr>
        <xdr:cNvPr id="631" name="テキスト ボックス 630"/>
        <xdr:cNvSpPr txBox="1"/>
      </xdr:nvSpPr>
      <xdr:spPr>
        <a:xfrm>
          <a:off x="12547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70794</xdr:rowOff>
    </xdr:from>
    <xdr:to>
      <xdr:col>85</xdr:col>
      <xdr:colOff>177800</xdr:colOff>
      <xdr:row>78</xdr:row>
      <xdr:rowOff>944</xdr:rowOff>
    </xdr:to>
    <xdr:sp macro="" textlink="">
      <xdr:nvSpPr>
        <xdr:cNvPr id="637" name="楕円 636"/>
        <xdr:cNvSpPr/>
      </xdr:nvSpPr>
      <xdr:spPr>
        <a:xfrm>
          <a:off x="16268700" y="1327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49221</xdr:rowOff>
    </xdr:from>
    <xdr:ext cx="534377" cy="259045"/>
    <xdr:sp macro="" textlink="">
      <xdr:nvSpPr>
        <xdr:cNvPr id="638" name="公債費該当値テキスト"/>
        <xdr:cNvSpPr txBox="1"/>
      </xdr:nvSpPr>
      <xdr:spPr>
        <a:xfrm>
          <a:off x="16370300" y="1325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88626</xdr:rowOff>
    </xdr:from>
    <xdr:to>
      <xdr:col>81</xdr:col>
      <xdr:colOff>101600</xdr:colOff>
      <xdr:row>78</xdr:row>
      <xdr:rowOff>18776</xdr:rowOff>
    </xdr:to>
    <xdr:sp macro="" textlink="">
      <xdr:nvSpPr>
        <xdr:cNvPr id="639" name="楕円 638"/>
        <xdr:cNvSpPr/>
      </xdr:nvSpPr>
      <xdr:spPr>
        <a:xfrm>
          <a:off x="15430500" y="1329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9903</xdr:rowOff>
    </xdr:from>
    <xdr:ext cx="534377" cy="259045"/>
    <xdr:sp macro="" textlink="">
      <xdr:nvSpPr>
        <xdr:cNvPr id="640" name="テキスト ボックス 639"/>
        <xdr:cNvSpPr txBox="1"/>
      </xdr:nvSpPr>
      <xdr:spPr>
        <a:xfrm>
          <a:off x="15214111" y="1338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92808</xdr:rowOff>
    </xdr:from>
    <xdr:to>
      <xdr:col>76</xdr:col>
      <xdr:colOff>165100</xdr:colOff>
      <xdr:row>78</xdr:row>
      <xdr:rowOff>22958</xdr:rowOff>
    </xdr:to>
    <xdr:sp macro="" textlink="">
      <xdr:nvSpPr>
        <xdr:cNvPr id="641" name="楕円 640"/>
        <xdr:cNvSpPr/>
      </xdr:nvSpPr>
      <xdr:spPr>
        <a:xfrm>
          <a:off x="14541500" y="1329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14085</xdr:rowOff>
    </xdr:from>
    <xdr:ext cx="534377" cy="259045"/>
    <xdr:sp macro="" textlink="">
      <xdr:nvSpPr>
        <xdr:cNvPr id="642" name="テキスト ボックス 641"/>
        <xdr:cNvSpPr txBox="1"/>
      </xdr:nvSpPr>
      <xdr:spPr>
        <a:xfrm>
          <a:off x="14325111" y="1338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113675</xdr:rowOff>
    </xdr:from>
    <xdr:to>
      <xdr:col>72</xdr:col>
      <xdr:colOff>38100</xdr:colOff>
      <xdr:row>78</xdr:row>
      <xdr:rowOff>43825</xdr:rowOff>
    </xdr:to>
    <xdr:sp macro="" textlink="">
      <xdr:nvSpPr>
        <xdr:cNvPr id="643" name="楕円 642"/>
        <xdr:cNvSpPr/>
      </xdr:nvSpPr>
      <xdr:spPr>
        <a:xfrm>
          <a:off x="13652500" y="1331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34952</xdr:rowOff>
    </xdr:from>
    <xdr:ext cx="534377" cy="259045"/>
    <xdr:sp macro="" textlink="">
      <xdr:nvSpPr>
        <xdr:cNvPr id="644" name="テキスト ボックス 643"/>
        <xdr:cNvSpPr txBox="1"/>
      </xdr:nvSpPr>
      <xdr:spPr>
        <a:xfrm>
          <a:off x="13436111" y="1340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108939</xdr:rowOff>
    </xdr:from>
    <xdr:to>
      <xdr:col>67</xdr:col>
      <xdr:colOff>101600</xdr:colOff>
      <xdr:row>78</xdr:row>
      <xdr:rowOff>39089</xdr:rowOff>
    </xdr:to>
    <xdr:sp macro="" textlink="">
      <xdr:nvSpPr>
        <xdr:cNvPr id="645" name="楕円 644"/>
        <xdr:cNvSpPr/>
      </xdr:nvSpPr>
      <xdr:spPr>
        <a:xfrm>
          <a:off x="12763500" y="1331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30216</xdr:rowOff>
    </xdr:from>
    <xdr:ext cx="534377" cy="259045"/>
    <xdr:sp macro="" textlink="">
      <xdr:nvSpPr>
        <xdr:cNvPr id="646" name="テキスト ボックス 645"/>
        <xdr:cNvSpPr txBox="1"/>
      </xdr:nvSpPr>
      <xdr:spPr>
        <a:xfrm>
          <a:off x="12547111" y="1340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62418</xdr:rowOff>
    </xdr:from>
    <xdr:to>
      <xdr:col>85</xdr:col>
      <xdr:colOff>127000</xdr:colOff>
      <xdr:row>99</xdr:row>
      <xdr:rowOff>89537</xdr:rowOff>
    </xdr:to>
    <xdr:cxnSp macro="">
      <xdr:nvCxnSpPr>
        <xdr:cNvPr id="677" name="直線コネクタ 676"/>
        <xdr:cNvCxnSpPr/>
      </xdr:nvCxnSpPr>
      <xdr:spPr>
        <a:xfrm>
          <a:off x="15481300" y="17035968"/>
          <a:ext cx="838200" cy="2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137022</xdr:rowOff>
    </xdr:from>
    <xdr:ext cx="534377" cy="259045"/>
    <xdr:sp macro="" textlink="">
      <xdr:nvSpPr>
        <xdr:cNvPr id="678" name="積立金平均値テキスト"/>
        <xdr:cNvSpPr txBox="1"/>
      </xdr:nvSpPr>
      <xdr:spPr>
        <a:xfrm>
          <a:off x="16370300" y="16767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170611</xdr:rowOff>
    </xdr:from>
    <xdr:to>
      <xdr:col>81</xdr:col>
      <xdr:colOff>50800</xdr:colOff>
      <xdr:row>99</xdr:row>
      <xdr:rowOff>62418</xdr:rowOff>
    </xdr:to>
    <xdr:cxnSp macro="">
      <xdr:nvCxnSpPr>
        <xdr:cNvPr id="680" name="直線コネクタ 679"/>
        <xdr:cNvCxnSpPr/>
      </xdr:nvCxnSpPr>
      <xdr:spPr>
        <a:xfrm>
          <a:off x="14592300" y="16972711"/>
          <a:ext cx="889000" cy="6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65468</xdr:rowOff>
    </xdr:from>
    <xdr:ext cx="534377" cy="259045"/>
    <xdr:sp macro="" textlink="">
      <xdr:nvSpPr>
        <xdr:cNvPr id="682" name="テキスト ボックス 681"/>
        <xdr:cNvSpPr txBox="1"/>
      </xdr:nvSpPr>
      <xdr:spPr>
        <a:xfrm>
          <a:off x="15214111" y="166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170611</xdr:rowOff>
    </xdr:from>
    <xdr:to>
      <xdr:col>76</xdr:col>
      <xdr:colOff>114300</xdr:colOff>
      <xdr:row>99</xdr:row>
      <xdr:rowOff>89956</xdr:rowOff>
    </xdr:to>
    <xdr:cxnSp macro="">
      <xdr:nvCxnSpPr>
        <xdr:cNvPr id="683" name="直線コネクタ 682"/>
        <xdr:cNvCxnSpPr/>
      </xdr:nvCxnSpPr>
      <xdr:spPr>
        <a:xfrm flipV="1">
          <a:off x="13703300" y="16972711"/>
          <a:ext cx="889000" cy="9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44747</xdr:rowOff>
    </xdr:from>
    <xdr:ext cx="534377" cy="259045"/>
    <xdr:sp macro="" textlink="">
      <xdr:nvSpPr>
        <xdr:cNvPr id="685" name="テキスト ボックス 684"/>
        <xdr:cNvSpPr txBox="1"/>
      </xdr:nvSpPr>
      <xdr:spPr>
        <a:xfrm>
          <a:off x="14325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89956</xdr:rowOff>
    </xdr:from>
    <xdr:to>
      <xdr:col>71</xdr:col>
      <xdr:colOff>177800</xdr:colOff>
      <xdr:row>99</xdr:row>
      <xdr:rowOff>90994</xdr:rowOff>
    </xdr:to>
    <xdr:cxnSp macro="">
      <xdr:nvCxnSpPr>
        <xdr:cNvPr id="686" name="直線コネクタ 685"/>
        <xdr:cNvCxnSpPr/>
      </xdr:nvCxnSpPr>
      <xdr:spPr>
        <a:xfrm flipV="1">
          <a:off x="12814300" y="17063506"/>
          <a:ext cx="889000" cy="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91200</xdr:rowOff>
    </xdr:from>
    <xdr:ext cx="534377" cy="259045"/>
    <xdr:sp macro="" textlink="">
      <xdr:nvSpPr>
        <xdr:cNvPr id="688" name="テキスト ボックス 687"/>
        <xdr:cNvSpPr txBox="1"/>
      </xdr:nvSpPr>
      <xdr:spPr>
        <a:xfrm>
          <a:off x="13436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116138</xdr:rowOff>
    </xdr:from>
    <xdr:ext cx="534377" cy="259045"/>
    <xdr:sp macro="" textlink="">
      <xdr:nvSpPr>
        <xdr:cNvPr id="690" name="テキスト ボックス 689"/>
        <xdr:cNvSpPr txBox="1"/>
      </xdr:nvSpPr>
      <xdr:spPr>
        <a:xfrm>
          <a:off x="12547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38737</xdr:rowOff>
    </xdr:from>
    <xdr:to>
      <xdr:col>85</xdr:col>
      <xdr:colOff>177800</xdr:colOff>
      <xdr:row>99</xdr:row>
      <xdr:rowOff>140337</xdr:rowOff>
    </xdr:to>
    <xdr:sp macro="" textlink="">
      <xdr:nvSpPr>
        <xdr:cNvPr id="696" name="楕円 695"/>
        <xdr:cNvSpPr/>
      </xdr:nvSpPr>
      <xdr:spPr>
        <a:xfrm>
          <a:off x="16268700" y="1701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125114</xdr:rowOff>
    </xdr:from>
    <xdr:ext cx="469744" cy="259045"/>
    <xdr:sp macro="" textlink="">
      <xdr:nvSpPr>
        <xdr:cNvPr id="697" name="積立金該当値テキスト"/>
        <xdr:cNvSpPr txBox="1"/>
      </xdr:nvSpPr>
      <xdr:spPr>
        <a:xfrm>
          <a:off x="16370300" y="1692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11618</xdr:rowOff>
    </xdr:from>
    <xdr:to>
      <xdr:col>81</xdr:col>
      <xdr:colOff>101600</xdr:colOff>
      <xdr:row>99</xdr:row>
      <xdr:rowOff>113218</xdr:rowOff>
    </xdr:to>
    <xdr:sp macro="" textlink="">
      <xdr:nvSpPr>
        <xdr:cNvPr id="698" name="楕円 697"/>
        <xdr:cNvSpPr/>
      </xdr:nvSpPr>
      <xdr:spPr>
        <a:xfrm>
          <a:off x="15430500" y="1698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104345</xdr:rowOff>
    </xdr:from>
    <xdr:ext cx="534377" cy="259045"/>
    <xdr:sp macro="" textlink="">
      <xdr:nvSpPr>
        <xdr:cNvPr id="699" name="テキスト ボックス 698"/>
        <xdr:cNvSpPr txBox="1"/>
      </xdr:nvSpPr>
      <xdr:spPr>
        <a:xfrm>
          <a:off x="15214111" y="1707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119811</xdr:rowOff>
    </xdr:from>
    <xdr:to>
      <xdr:col>76</xdr:col>
      <xdr:colOff>165100</xdr:colOff>
      <xdr:row>99</xdr:row>
      <xdr:rowOff>49961</xdr:rowOff>
    </xdr:to>
    <xdr:sp macro="" textlink="">
      <xdr:nvSpPr>
        <xdr:cNvPr id="700" name="楕円 699"/>
        <xdr:cNvSpPr/>
      </xdr:nvSpPr>
      <xdr:spPr>
        <a:xfrm>
          <a:off x="14541500" y="169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41088</xdr:rowOff>
    </xdr:from>
    <xdr:ext cx="534377" cy="259045"/>
    <xdr:sp macro="" textlink="">
      <xdr:nvSpPr>
        <xdr:cNvPr id="701" name="テキスト ボックス 700"/>
        <xdr:cNvSpPr txBox="1"/>
      </xdr:nvSpPr>
      <xdr:spPr>
        <a:xfrm>
          <a:off x="14325111" y="1701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39156</xdr:rowOff>
    </xdr:from>
    <xdr:to>
      <xdr:col>72</xdr:col>
      <xdr:colOff>38100</xdr:colOff>
      <xdr:row>99</xdr:row>
      <xdr:rowOff>140756</xdr:rowOff>
    </xdr:to>
    <xdr:sp macro="" textlink="">
      <xdr:nvSpPr>
        <xdr:cNvPr id="702" name="楕円 701"/>
        <xdr:cNvSpPr/>
      </xdr:nvSpPr>
      <xdr:spPr>
        <a:xfrm>
          <a:off x="13652500" y="170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131883</xdr:rowOff>
    </xdr:from>
    <xdr:ext cx="469744" cy="259045"/>
    <xdr:sp macro="" textlink="">
      <xdr:nvSpPr>
        <xdr:cNvPr id="703" name="テキスト ボックス 702"/>
        <xdr:cNvSpPr txBox="1"/>
      </xdr:nvSpPr>
      <xdr:spPr>
        <a:xfrm>
          <a:off x="13468428" y="1710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40194</xdr:rowOff>
    </xdr:from>
    <xdr:to>
      <xdr:col>67</xdr:col>
      <xdr:colOff>101600</xdr:colOff>
      <xdr:row>99</xdr:row>
      <xdr:rowOff>141794</xdr:rowOff>
    </xdr:to>
    <xdr:sp macro="" textlink="">
      <xdr:nvSpPr>
        <xdr:cNvPr id="704" name="楕円 703"/>
        <xdr:cNvSpPr/>
      </xdr:nvSpPr>
      <xdr:spPr>
        <a:xfrm>
          <a:off x="12763500" y="1701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132921</xdr:rowOff>
    </xdr:from>
    <xdr:ext cx="469744" cy="259045"/>
    <xdr:sp macro="" textlink="">
      <xdr:nvSpPr>
        <xdr:cNvPr id="705" name="テキスト ボックス 704"/>
        <xdr:cNvSpPr txBox="1"/>
      </xdr:nvSpPr>
      <xdr:spPr>
        <a:xfrm>
          <a:off x="12579428" y="1710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162217</xdr:rowOff>
    </xdr:from>
    <xdr:to>
      <xdr:col>116</xdr:col>
      <xdr:colOff>63500</xdr:colOff>
      <xdr:row>37</xdr:row>
      <xdr:rowOff>168732</xdr:rowOff>
    </xdr:to>
    <xdr:cxnSp macro="">
      <xdr:nvCxnSpPr>
        <xdr:cNvPr id="732" name="直線コネクタ 731"/>
        <xdr:cNvCxnSpPr/>
      </xdr:nvCxnSpPr>
      <xdr:spPr>
        <a:xfrm flipV="1">
          <a:off x="21323300" y="6505867"/>
          <a:ext cx="8382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129415</xdr:rowOff>
    </xdr:from>
    <xdr:ext cx="469744" cy="259045"/>
    <xdr:sp macro="" textlink="">
      <xdr:nvSpPr>
        <xdr:cNvPr id="733" name="投資及び出資金平均値テキスト"/>
        <xdr:cNvSpPr txBox="1"/>
      </xdr:nvSpPr>
      <xdr:spPr>
        <a:xfrm>
          <a:off x="22212300" y="6473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129665</xdr:rowOff>
    </xdr:from>
    <xdr:to>
      <xdr:col>111</xdr:col>
      <xdr:colOff>177800</xdr:colOff>
      <xdr:row>37</xdr:row>
      <xdr:rowOff>168732</xdr:rowOff>
    </xdr:to>
    <xdr:cxnSp macro="">
      <xdr:nvCxnSpPr>
        <xdr:cNvPr id="735" name="直線コネクタ 734"/>
        <xdr:cNvCxnSpPr/>
      </xdr:nvCxnSpPr>
      <xdr:spPr>
        <a:xfrm>
          <a:off x="20434300" y="6473315"/>
          <a:ext cx="889000" cy="39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89616</xdr:rowOff>
    </xdr:from>
    <xdr:ext cx="469744" cy="259045"/>
    <xdr:sp macro="" textlink="">
      <xdr:nvSpPr>
        <xdr:cNvPr id="737" name="テキスト ボックス 736"/>
        <xdr:cNvSpPr txBox="1"/>
      </xdr:nvSpPr>
      <xdr:spPr>
        <a:xfrm>
          <a:off x="21088428" y="660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129665</xdr:rowOff>
    </xdr:from>
    <xdr:to>
      <xdr:col>107</xdr:col>
      <xdr:colOff>50800</xdr:colOff>
      <xdr:row>37</xdr:row>
      <xdr:rowOff>139586</xdr:rowOff>
    </xdr:to>
    <xdr:cxnSp macro="">
      <xdr:nvCxnSpPr>
        <xdr:cNvPr id="738" name="直線コネクタ 737"/>
        <xdr:cNvCxnSpPr/>
      </xdr:nvCxnSpPr>
      <xdr:spPr>
        <a:xfrm flipV="1">
          <a:off x="19545300" y="6473315"/>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92542</xdr:rowOff>
    </xdr:from>
    <xdr:ext cx="469744" cy="259045"/>
    <xdr:sp macro="" textlink="">
      <xdr:nvSpPr>
        <xdr:cNvPr id="740" name="テキスト ボックス 739"/>
        <xdr:cNvSpPr txBox="1"/>
      </xdr:nvSpPr>
      <xdr:spPr>
        <a:xfrm>
          <a:off x="20199428" y="660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139586</xdr:rowOff>
    </xdr:from>
    <xdr:to>
      <xdr:col>102</xdr:col>
      <xdr:colOff>114300</xdr:colOff>
      <xdr:row>37</xdr:row>
      <xdr:rowOff>143838</xdr:rowOff>
    </xdr:to>
    <xdr:cxnSp macro="">
      <xdr:nvCxnSpPr>
        <xdr:cNvPr id="741" name="直線コネクタ 740"/>
        <xdr:cNvCxnSpPr/>
      </xdr:nvCxnSpPr>
      <xdr:spPr>
        <a:xfrm flipV="1">
          <a:off x="18656300" y="6483236"/>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117436</xdr:rowOff>
    </xdr:from>
    <xdr:ext cx="469744" cy="259045"/>
    <xdr:sp macro="" textlink="">
      <xdr:nvSpPr>
        <xdr:cNvPr id="743" name="テキスト ボックス 742"/>
        <xdr:cNvSpPr txBox="1"/>
      </xdr:nvSpPr>
      <xdr:spPr>
        <a:xfrm>
          <a:off x="19310428" y="663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129484</xdr:rowOff>
    </xdr:from>
    <xdr:ext cx="469744" cy="259045"/>
    <xdr:sp macro="" textlink="">
      <xdr:nvSpPr>
        <xdr:cNvPr id="745" name="テキスト ボックス 744"/>
        <xdr:cNvSpPr txBox="1"/>
      </xdr:nvSpPr>
      <xdr:spPr>
        <a:xfrm>
          <a:off x="18421428" y="664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111417</xdr:rowOff>
    </xdr:from>
    <xdr:to>
      <xdr:col>116</xdr:col>
      <xdr:colOff>114300</xdr:colOff>
      <xdr:row>38</xdr:row>
      <xdr:rowOff>41567</xdr:rowOff>
    </xdr:to>
    <xdr:sp macro="" textlink="">
      <xdr:nvSpPr>
        <xdr:cNvPr id="751" name="楕円 750"/>
        <xdr:cNvSpPr/>
      </xdr:nvSpPr>
      <xdr:spPr>
        <a:xfrm>
          <a:off x="22110700" y="64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134294</xdr:rowOff>
    </xdr:from>
    <xdr:ext cx="469744" cy="259045"/>
    <xdr:sp macro="" textlink="">
      <xdr:nvSpPr>
        <xdr:cNvPr id="752" name="投資及び出資金該当値テキスト"/>
        <xdr:cNvSpPr txBox="1"/>
      </xdr:nvSpPr>
      <xdr:spPr>
        <a:xfrm>
          <a:off x="22212300" y="630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117932</xdr:rowOff>
    </xdr:from>
    <xdr:to>
      <xdr:col>112</xdr:col>
      <xdr:colOff>38100</xdr:colOff>
      <xdr:row>38</xdr:row>
      <xdr:rowOff>48082</xdr:rowOff>
    </xdr:to>
    <xdr:sp macro="" textlink="">
      <xdr:nvSpPr>
        <xdr:cNvPr id="753" name="楕円 752"/>
        <xdr:cNvSpPr/>
      </xdr:nvSpPr>
      <xdr:spPr>
        <a:xfrm>
          <a:off x="21272500" y="646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64609</xdr:rowOff>
    </xdr:from>
    <xdr:ext cx="469744" cy="259045"/>
    <xdr:sp macro="" textlink="">
      <xdr:nvSpPr>
        <xdr:cNvPr id="754" name="テキスト ボックス 753"/>
        <xdr:cNvSpPr txBox="1"/>
      </xdr:nvSpPr>
      <xdr:spPr>
        <a:xfrm>
          <a:off x="21088428" y="623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78865</xdr:rowOff>
    </xdr:from>
    <xdr:to>
      <xdr:col>107</xdr:col>
      <xdr:colOff>101600</xdr:colOff>
      <xdr:row>38</xdr:row>
      <xdr:rowOff>9015</xdr:rowOff>
    </xdr:to>
    <xdr:sp macro="" textlink="">
      <xdr:nvSpPr>
        <xdr:cNvPr id="755" name="楕円 754"/>
        <xdr:cNvSpPr/>
      </xdr:nvSpPr>
      <xdr:spPr>
        <a:xfrm>
          <a:off x="20383500" y="642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25542</xdr:rowOff>
    </xdr:from>
    <xdr:ext cx="469744" cy="259045"/>
    <xdr:sp macro="" textlink="">
      <xdr:nvSpPr>
        <xdr:cNvPr id="756" name="テキスト ボックス 755"/>
        <xdr:cNvSpPr txBox="1"/>
      </xdr:nvSpPr>
      <xdr:spPr>
        <a:xfrm>
          <a:off x="20199428" y="619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88786</xdr:rowOff>
    </xdr:from>
    <xdr:to>
      <xdr:col>102</xdr:col>
      <xdr:colOff>165100</xdr:colOff>
      <xdr:row>38</xdr:row>
      <xdr:rowOff>18935</xdr:rowOff>
    </xdr:to>
    <xdr:sp macro="" textlink="">
      <xdr:nvSpPr>
        <xdr:cNvPr id="757" name="楕円 756"/>
        <xdr:cNvSpPr/>
      </xdr:nvSpPr>
      <xdr:spPr>
        <a:xfrm>
          <a:off x="19494500" y="64324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35463</xdr:rowOff>
    </xdr:from>
    <xdr:ext cx="469744" cy="259045"/>
    <xdr:sp macro="" textlink="">
      <xdr:nvSpPr>
        <xdr:cNvPr id="758" name="テキスト ボックス 757"/>
        <xdr:cNvSpPr txBox="1"/>
      </xdr:nvSpPr>
      <xdr:spPr>
        <a:xfrm>
          <a:off x="19310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93038</xdr:rowOff>
    </xdr:from>
    <xdr:to>
      <xdr:col>98</xdr:col>
      <xdr:colOff>38100</xdr:colOff>
      <xdr:row>38</xdr:row>
      <xdr:rowOff>23188</xdr:rowOff>
    </xdr:to>
    <xdr:sp macro="" textlink="">
      <xdr:nvSpPr>
        <xdr:cNvPr id="759" name="楕円 758"/>
        <xdr:cNvSpPr/>
      </xdr:nvSpPr>
      <xdr:spPr>
        <a:xfrm>
          <a:off x="18605500" y="64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39715</xdr:rowOff>
    </xdr:from>
    <xdr:ext cx="469744" cy="259045"/>
    <xdr:sp macro="" textlink="">
      <xdr:nvSpPr>
        <xdr:cNvPr id="760" name="テキスト ボックス 759"/>
        <xdr:cNvSpPr txBox="1"/>
      </xdr:nvSpPr>
      <xdr:spPr>
        <a:xfrm>
          <a:off x="18421428" y="621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168961</xdr:rowOff>
    </xdr:from>
    <xdr:to>
      <xdr:col>116</xdr:col>
      <xdr:colOff>63500</xdr:colOff>
      <xdr:row>58</xdr:row>
      <xdr:rowOff>169914</xdr:rowOff>
    </xdr:to>
    <xdr:cxnSp macro="">
      <xdr:nvCxnSpPr>
        <xdr:cNvPr id="789" name="直線コネクタ 788"/>
        <xdr:cNvCxnSpPr/>
      </xdr:nvCxnSpPr>
      <xdr:spPr>
        <a:xfrm flipV="1">
          <a:off x="21323300" y="10113061"/>
          <a:ext cx="8382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133189</xdr:rowOff>
    </xdr:from>
    <xdr:ext cx="469744" cy="259045"/>
    <xdr:sp macro="" textlink="">
      <xdr:nvSpPr>
        <xdr:cNvPr id="790" name="貸付金平均値テキスト"/>
        <xdr:cNvSpPr txBox="1"/>
      </xdr:nvSpPr>
      <xdr:spPr>
        <a:xfrm>
          <a:off x="22212300" y="9905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169914</xdr:rowOff>
    </xdr:from>
    <xdr:to>
      <xdr:col>111</xdr:col>
      <xdr:colOff>177800</xdr:colOff>
      <xdr:row>58</xdr:row>
      <xdr:rowOff>170714</xdr:rowOff>
    </xdr:to>
    <xdr:cxnSp macro="">
      <xdr:nvCxnSpPr>
        <xdr:cNvPr id="792" name="直線コネクタ 791"/>
        <xdr:cNvCxnSpPr/>
      </xdr:nvCxnSpPr>
      <xdr:spPr>
        <a:xfrm flipV="1">
          <a:off x="20434300" y="10114014"/>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57237</xdr:rowOff>
    </xdr:from>
    <xdr:ext cx="469744" cy="259045"/>
    <xdr:sp macro="" textlink="">
      <xdr:nvSpPr>
        <xdr:cNvPr id="794" name="テキスト ボックス 793"/>
        <xdr:cNvSpPr txBox="1"/>
      </xdr:nvSpPr>
      <xdr:spPr>
        <a:xfrm>
          <a:off x="21088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170714</xdr:rowOff>
    </xdr:from>
    <xdr:to>
      <xdr:col>107</xdr:col>
      <xdr:colOff>50800</xdr:colOff>
      <xdr:row>59</xdr:row>
      <xdr:rowOff>121</xdr:rowOff>
    </xdr:to>
    <xdr:cxnSp macro="">
      <xdr:nvCxnSpPr>
        <xdr:cNvPr id="795" name="直線コネクタ 794"/>
        <xdr:cNvCxnSpPr/>
      </xdr:nvCxnSpPr>
      <xdr:spPr>
        <a:xfrm flipV="1">
          <a:off x="19545300" y="10114814"/>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55427</xdr:rowOff>
    </xdr:from>
    <xdr:ext cx="469744" cy="259045"/>
    <xdr:sp macro="" textlink="">
      <xdr:nvSpPr>
        <xdr:cNvPr id="797" name="テキスト ボックス 796"/>
        <xdr:cNvSpPr txBox="1"/>
      </xdr:nvSpPr>
      <xdr:spPr>
        <a:xfrm>
          <a:off x="20199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106229</xdr:rowOff>
    </xdr:from>
    <xdr:to>
      <xdr:col>102</xdr:col>
      <xdr:colOff>114300</xdr:colOff>
      <xdr:row>59</xdr:row>
      <xdr:rowOff>121</xdr:rowOff>
    </xdr:to>
    <xdr:cxnSp macro="">
      <xdr:nvCxnSpPr>
        <xdr:cNvPr id="798" name="直線コネクタ 797"/>
        <xdr:cNvCxnSpPr/>
      </xdr:nvCxnSpPr>
      <xdr:spPr>
        <a:xfrm>
          <a:off x="18656300" y="10050329"/>
          <a:ext cx="889000" cy="6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50493</xdr:rowOff>
    </xdr:from>
    <xdr:ext cx="469744" cy="259045"/>
    <xdr:sp macro="" textlink="">
      <xdr:nvSpPr>
        <xdr:cNvPr id="800" name="テキスト ボックス 799"/>
        <xdr:cNvSpPr txBox="1"/>
      </xdr:nvSpPr>
      <xdr:spPr>
        <a:xfrm>
          <a:off x="19310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34885</xdr:rowOff>
    </xdr:from>
    <xdr:ext cx="469744" cy="259045"/>
    <xdr:sp macro="" textlink="">
      <xdr:nvSpPr>
        <xdr:cNvPr id="802" name="テキスト ボックス 801"/>
        <xdr:cNvSpPr txBox="1"/>
      </xdr:nvSpPr>
      <xdr:spPr>
        <a:xfrm>
          <a:off x="18421428" y="101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118161</xdr:rowOff>
    </xdr:from>
    <xdr:to>
      <xdr:col>116</xdr:col>
      <xdr:colOff>114300</xdr:colOff>
      <xdr:row>59</xdr:row>
      <xdr:rowOff>48311</xdr:rowOff>
    </xdr:to>
    <xdr:sp macro="" textlink="">
      <xdr:nvSpPr>
        <xdr:cNvPr id="808" name="楕円 807"/>
        <xdr:cNvSpPr/>
      </xdr:nvSpPr>
      <xdr:spPr>
        <a:xfrm>
          <a:off x="22110700" y="1006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88739</xdr:rowOff>
    </xdr:from>
    <xdr:ext cx="469744" cy="259045"/>
    <xdr:sp macro="" textlink="">
      <xdr:nvSpPr>
        <xdr:cNvPr id="809" name="貸付金該当値テキスト"/>
        <xdr:cNvSpPr txBox="1"/>
      </xdr:nvSpPr>
      <xdr:spPr>
        <a:xfrm>
          <a:off x="22212300" y="1003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119114</xdr:rowOff>
    </xdr:from>
    <xdr:to>
      <xdr:col>112</xdr:col>
      <xdr:colOff>38100</xdr:colOff>
      <xdr:row>59</xdr:row>
      <xdr:rowOff>49264</xdr:rowOff>
    </xdr:to>
    <xdr:sp macro="" textlink="">
      <xdr:nvSpPr>
        <xdr:cNvPr id="810" name="楕円 809"/>
        <xdr:cNvSpPr/>
      </xdr:nvSpPr>
      <xdr:spPr>
        <a:xfrm>
          <a:off x="21272500" y="1006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40391</xdr:rowOff>
    </xdr:from>
    <xdr:ext cx="469744" cy="259045"/>
    <xdr:sp macro="" textlink="">
      <xdr:nvSpPr>
        <xdr:cNvPr id="811" name="テキスト ボックス 810"/>
        <xdr:cNvSpPr txBox="1"/>
      </xdr:nvSpPr>
      <xdr:spPr>
        <a:xfrm>
          <a:off x="21088428" y="1015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119914</xdr:rowOff>
    </xdr:from>
    <xdr:to>
      <xdr:col>107</xdr:col>
      <xdr:colOff>101600</xdr:colOff>
      <xdr:row>59</xdr:row>
      <xdr:rowOff>50064</xdr:rowOff>
    </xdr:to>
    <xdr:sp macro="" textlink="">
      <xdr:nvSpPr>
        <xdr:cNvPr id="812" name="楕円 811"/>
        <xdr:cNvSpPr/>
      </xdr:nvSpPr>
      <xdr:spPr>
        <a:xfrm>
          <a:off x="20383500" y="1006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41191</xdr:rowOff>
    </xdr:from>
    <xdr:ext cx="469744" cy="259045"/>
    <xdr:sp macro="" textlink="">
      <xdr:nvSpPr>
        <xdr:cNvPr id="813" name="テキスト ボックス 812"/>
        <xdr:cNvSpPr txBox="1"/>
      </xdr:nvSpPr>
      <xdr:spPr>
        <a:xfrm>
          <a:off x="20199428" y="1015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120771</xdr:rowOff>
    </xdr:from>
    <xdr:to>
      <xdr:col>102</xdr:col>
      <xdr:colOff>165100</xdr:colOff>
      <xdr:row>59</xdr:row>
      <xdr:rowOff>50921</xdr:rowOff>
    </xdr:to>
    <xdr:sp macro="" textlink="">
      <xdr:nvSpPr>
        <xdr:cNvPr id="814" name="楕円 813"/>
        <xdr:cNvSpPr/>
      </xdr:nvSpPr>
      <xdr:spPr>
        <a:xfrm>
          <a:off x="19494500" y="1006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42048</xdr:rowOff>
    </xdr:from>
    <xdr:ext cx="469744" cy="259045"/>
    <xdr:sp macro="" textlink="">
      <xdr:nvSpPr>
        <xdr:cNvPr id="815" name="テキスト ボックス 814"/>
        <xdr:cNvSpPr txBox="1"/>
      </xdr:nvSpPr>
      <xdr:spPr>
        <a:xfrm>
          <a:off x="19310428" y="101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55429</xdr:rowOff>
    </xdr:from>
    <xdr:to>
      <xdr:col>98</xdr:col>
      <xdr:colOff>38100</xdr:colOff>
      <xdr:row>58</xdr:row>
      <xdr:rowOff>157029</xdr:rowOff>
    </xdr:to>
    <xdr:sp macro="" textlink="">
      <xdr:nvSpPr>
        <xdr:cNvPr id="816" name="楕円 815"/>
        <xdr:cNvSpPr/>
      </xdr:nvSpPr>
      <xdr:spPr>
        <a:xfrm>
          <a:off x="18605500" y="999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2106</xdr:rowOff>
    </xdr:from>
    <xdr:ext cx="469744" cy="259045"/>
    <xdr:sp macro="" textlink="">
      <xdr:nvSpPr>
        <xdr:cNvPr id="817" name="テキスト ボックス 816"/>
        <xdr:cNvSpPr txBox="1"/>
      </xdr:nvSpPr>
      <xdr:spPr>
        <a:xfrm>
          <a:off x="18421428" y="977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1756</xdr:rowOff>
    </xdr:from>
    <xdr:to>
      <xdr:col>116</xdr:col>
      <xdr:colOff>63500</xdr:colOff>
      <xdr:row>77</xdr:row>
      <xdr:rowOff>788</xdr:rowOff>
    </xdr:to>
    <xdr:cxnSp macro="">
      <xdr:nvCxnSpPr>
        <xdr:cNvPr id="849" name="直線コネクタ 848"/>
        <xdr:cNvCxnSpPr/>
      </xdr:nvCxnSpPr>
      <xdr:spPr>
        <a:xfrm flipV="1">
          <a:off x="21323300" y="13031956"/>
          <a:ext cx="838200" cy="170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91450</xdr:rowOff>
    </xdr:from>
    <xdr:ext cx="534377" cy="259045"/>
    <xdr:sp macro="" textlink="">
      <xdr:nvSpPr>
        <xdr:cNvPr id="850" name="繰出金平均値テキスト"/>
        <xdr:cNvSpPr txBox="1"/>
      </xdr:nvSpPr>
      <xdr:spPr>
        <a:xfrm>
          <a:off x="22212300" y="1312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788</xdr:rowOff>
    </xdr:from>
    <xdr:to>
      <xdr:col>111</xdr:col>
      <xdr:colOff>177800</xdr:colOff>
      <xdr:row>77</xdr:row>
      <xdr:rowOff>48521</xdr:rowOff>
    </xdr:to>
    <xdr:cxnSp macro="">
      <xdr:nvCxnSpPr>
        <xdr:cNvPr id="852" name="直線コネクタ 851"/>
        <xdr:cNvCxnSpPr/>
      </xdr:nvCxnSpPr>
      <xdr:spPr>
        <a:xfrm flipV="1">
          <a:off x="20434300" y="13202438"/>
          <a:ext cx="889000" cy="4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40977</xdr:rowOff>
    </xdr:from>
    <xdr:ext cx="534377" cy="259045"/>
    <xdr:sp macro="" textlink="">
      <xdr:nvSpPr>
        <xdr:cNvPr id="854" name="テキスト ボックス 853"/>
        <xdr:cNvSpPr txBox="1"/>
      </xdr:nvSpPr>
      <xdr:spPr>
        <a:xfrm>
          <a:off x="21056111" y="128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48521</xdr:rowOff>
    </xdr:from>
    <xdr:to>
      <xdr:col>107</xdr:col>
      <xdr:colOff>50800</xdr:colOff>
      <xdr:row>77</xdr:row>
      <xdr:rowOff>72286</xdr:rowOff>
    </xdr:to>
    <xdr:cxnSp macro="">
      <xdr:nvCxnSpPr>
        <xdr:cNvPr id="855" name="直線コネクタ 854"/>
        <xdr:cNvCxnSpPr/>
      </xdr:nvCxnSpPr>
      <xdr:spPr>
        <a:xfrm flipV="1">
          <a:off x="19545300" y="13250171"/>
          <a:ext cx="889000" cy="2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74537</xdr:rowOff>
    </xdr:from>
    <xdr:ext cx="534377" cy="259045"/>
    <xdr:sp macro="" textlink="">
      <xdr:nvSpPr>
        <xdr:cNvPr id="857" name="テキスト ボックス 856"/>
        <xdr:cNvSpPr txBox="1"/>
      </xdr:nvSpPr>
      <xdr:spPr>
        <a:xfrm>
          <a:off x="20167111" y="1293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36089</xdr:rowOff>
    </xdr:from>
    <xdr:to>
      <xdr:col>102</xdr:col>
      <xdr:colOff>114300</xdr:colOff>
      <xdr:row>77</xdr:row>
      <xdr:rowOff>72286</xdr:rowOff>
    </xdr:to>
    <xdr:cxnSp macro="">
      <xdr:nvCxnSpPr>
        <xdr:cNvPr id="858" name="直線コネクタ 857"/>
        <xdr:cNvCxnSpPr/>
      </xdr:nvCxnSpPr>
      <xdr:spPr>
        <a:xfrm>
          <a:off x="18656300" y="1323773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68463</xdr:rowOff>
    </xdr:from>
    <xdr:ext cx="534377" cy="259045"/>
    <xdr:sp macro="" textlink="">
      <xdr:nvSpPr>
        <xdr:cNvPr id="860" name="テキスト ボックス 859"/>
        <xdr:cNvSpPr txBox="1"/>
      </xdr:nvSpPr>
      <xdr:spPr>
        <a:xfrm>
          <a:off x="19278111" y="129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36524</xdr:rowOff>
    </xdr:from>
    <xdr:ext cx="534377" cy="259045"/>
    <xdr:sp macro="" textlink="">
      <xdr:nvSpPr>
        <xdr:cNvPr id="862" name="テキスト ボックス 861"/>
        <xdr:cNvSpPr txBox="1"/>
      </xdr:nvSpPr>
      <xdr:spPr>
        <a:xfrm>
          <a:off x="18389111" y="1289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122406</xdr:rowOff>
    </xdr:from>
    <xdr:to>
      <xdr:col>116</xdr:col>
      <xdr:colOff>114300</xdr:colOff>
      <xdr:row>76</xdr:row>
      <xdr:rowOff>52556</xdr:rowOff>
    </xdr:to>
    <xdr:sp macro="" textlink="">
      <xdr:nvSpPr>
        <xdr:cNvPr id="868" name="楕円 867"/>
        <xdr:cNvSpPr/>
      </xdr:nvSpPr>
      <xdr:spPr>
        <a:xfrm>
          <a:off x="22110700" y="1298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145283</xdr:rowOff>
    </xdr:from>
    <xdr:ext cx="534377" cy="259045"/>
    <xdr:sp macro="" textlink="">
      <xdr:nvSpPr>
        <xdr:cNvPr id="869" name="繰出金該当値テキスト"/>
        <xdr:cNvSpPr txBox="1"/>
      </xdr:nvSpPr>
      <xdr:spPr>
        <a:xfrm>
          <a:off x="22212300" y="1283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121438</xdr:rowOff>
    </xdr:from>
    <xdr:to>
      <xdr:col>112</xdr:col>
      <xdr:colOff>38100</xdr:colOff>
      <xdr:row>77</xdr:row>
      <xdr:rowOff>51588</xdr:rowOff>
    </xdr:to>
    <xdr:sp macro="" textlink="">
      <xdr:nvSpPr>
        <xdr:cNvPr id="870" name="楕円 869"/>
        <xdr:cNvSpPr/>
      </xdr:nvSpPr>
      <xdr:spPr>
        <a:xfrm>
          <a:off x="21272500" y="1315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42715</xdr:rowOff>
    </xdr:from>
    <xdr:ext cx="534377" cy="259045"/>
    <xdr:sp macro="" textlink="">
      <xdr:nvSpPr>
        <xdr:cNvPr id="871" name="テキスト ボックス 870"/>
        <xdr:cNvSpPr txBox="1"/>
      </xdr:nvSpPr>
      <xdr:spPr>
        <a:xfrm>
          <a:off x="21056111" y="132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169171</xdr:rowOff>
    </xdr:from>
    <xdr:to>
      <xdr:col>107</xdr:col>
      <xdr:colOff>101600</xdr:colOff>
      <xdr:row>77</xdr:row>
      <xdr:rowOff>99321</xdr:rowOff>
    </xdr:to>
    <xdr:sp macro="" textlink="">
      <xdr:nvSpPr>
        <xdr:cNvPr id="872" name="楕円 871"/>
        <xdr:cNvSpPr/>
      </xdr:nvSpPr>
      <xdr:spPr>
        <a:xfrm>
          <a:off x="20383500" y="1319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90448</xdr:rowOff>
    </xdr:from>
    <xdr:ext cx="534377" cy="259045"/>
    <xdr:sp macro="" textlink="">
      <xdr:nvSpPr>
        <xdr:cNvPr id="873" name="テキスト ボックス 872"/>
        <xdr:cNvSpPr txBox="1"/>
      </xdr:nvSpPr>
      <xdr:spPr>
        <a:xfrm>
          <a:off x="20167111" y="132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21486</xdr:rowOff>
    </xdr:from>
    <xdr:to>
      <xdr:col>102</xdr:col>
      <xdr:colOff>165100</xdr:colOff>
      <xdr:row>77</xdr:row>
      <xdr:rowOff>123086</xdr:rowOff>
    </xdr:to>
    <xdr:sp macro="" textlink="">
      <xdr:nvSpPr>
        <xdr:cNvPr id="874" name="楕円 873"/>
        <xdr:cNvSpPr/>
      </xdr:nvSpPr>
      <xdr:spPr>
        <a:xfrm>
          <a:off x="19494500" y="1322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114213</xdr:rowOff>
    </xdr:from>
    <xdr:ext cx="534377" cy="259045"/>
    <xdr:sp macro="" textlink="">
      <xdr:nvSpPr>
        <xdr:cNvPr id="875" name="テキスト ボックス 874"/>
        <xdr:cNvSpPr txBox="1"/>
      </xdr:nvSpPr>
      <xdr:spPr>
        <a:xfrm>
          <a:off x="19278111" y="1331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156739</xdr:rowOff>
    </xdr:from>
    <xdr:to>
      <xdr:col>98</xdr:col>
      <xdr:colOff>38100</xdr:colOff>
      <xdr:row>77</xdr:row>
      <xdr:rowOff>86889</xdr:rowOff>
    </xdr:to>
    <xdr:sp macro="" textlink="">
      <xdr:nvSpPr>
        <xdr:cNvPr id="876" name="楕円 875"/>
        <xdr:cNvSpPr/>
      </xdr:nvSpPr>
      <xdr:spPr>
        <a:xfrm>
          <a:off x="18605500" y="1318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78016</xdr:rowOff>
    </xdr:from>
    <xdr:ext cx="534377" cy="259045"/>
    <xdr:sp macro="" textlink="">
      <xdr:nvSpPr>
        <xdr:cNvPr id="877" name="テキスト ボックス 876"/>
        <xdr:cNvSpPr txBox="1"/>
      </xdr:nvSpPr>
      <xdr:spPr>
        <a:xfrm>
          <a:off x="18389111" y="1327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従来より大規模建設事業及び地方債の発行抑制を図ってきたことにより公債費、普通建設事業費については低い水準であるが、各施設の老朽化による維持補修工事を行っていかなければならないことから、急激的なコスト上昇とならないよう計画的な整備に努めたい。</a:t>
          </a:r>
          <a:endParaRPr lang="ja-JP" altLang="ja-JP" sz="1800">
            <a:effectLst/>
          </a:endParaRPr>
        </a:p>
        <a:p>
          <a:r>
            <a:rPr kumimoji="1" lang="ja-JP" altLang="ja-JP" sz="1400">
              <a:solidFill>
                <a:schemeClr val="dk1"/>
              </a:solidFill>
              <a:effectLst/>
              <a:latin typeface="+mn-lt"/>
              <a:ea typeface="+mn-ea"/>
              <a:cs typeface="+mn-cs"/>
            </a:rPr>
            <a:t>　維持補修費については、除雪経費が含まれていることから降雪量が増減の要因となっているほか、災害復旧費についても災害の大小はあるが豪雨被害等が発生しており、毎年度の計上となっている。補助費については、地方創生臨時交付金を活用した事業を実施しており、今後は減少する見込みとなっている。</a:t>
          </a:r>
          <a:endParaRPr lang="ja-JP" altLang="ja-JP" sz="18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8,116
7,950
270.77
5,755,754
5,522,281
157,998
3,680,280
2,584,715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63500</xdr:rowOff>
    </xdr:from>
    <xdr:to>
      <xdr:col>24</xdr:col>
      <xdr:colOff>63500</xdr:colOff>
      <xdr:row>34</xdr:row>
      <xdr:rowOff>122555</xdr:rowOff>
    </xdr:to>
    <xdr:cxnSp macro="">
      <xdr:nvCxnSpPr>
        <xdr:cNvPr id="61" name="直線コネクタ 60"/>
        <xdr:cNvCxnSpPr/>
      </xdr:nvCxnSpPr>
      <xdr:spPr>
        <a:xfrm flipV="1">
          <a:off x="3797300" y="5892800"/>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534377" cy="259045"/>
    <xdr:sp macro="" textlink="">
      <xdr:nvSpPr>
        <xdr:cNvPr id="62" name="議会費平均値テキスト"/>
        <xdr:cNvSpPr txBox="1"/>
      </xdr:nvSpPr>
      <xdr:spPr>
        <a:xfrm>
          <a:off x="4686300" y="614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122555</xdr:rowOff>
    </xdr:from>
    <xdr:to>
      <xdr:col>19</xdr:col>
      <xdr:colOff>177800</xdr:colOff>
      <xdr:row>35</xdr:row>
      <xdr:rowOff>8509</xdr:rowOff>
    </xdr:to>
    <xdr:cxnSp macro="">
      <xdr:nvCxnSpPr>
        <xdr:cNvPr id="64" name="直線コネクタ 63"/>
        <xdr:cNvCxnSpPr/>
      </xdr:nvCxnSpPr>
      <xdr:spPr>
        <a:xfrm flipV="1">
          <a:off x="2908300" y="5951855"/>
          <a:ext cx="889000" cy="5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116222</xdr:rowOff>
    </xdr:from>
    <xdr:ext cx="469744" cy="259045"/>
    <xdr:sp macro="" textlink="">
      <xdr:nvSpPr>
        <xdr:cNvPr id="66" name="テキスト ボックス 65"/>
        <xdr:cNvSpPr txBox="1"/>
      </xdr:nvSpPr>
      <xdr:spPr>
        <a:xfrm>
          <a:off x="3562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8509</xdr:rowOff>
    </xdr:from>
    <xdr:to>
      <xdr:col>15</xdr:col>
      <xdr:colOff>50800</xdr:colOff>
      <xdr:row>35</xdr:row>
      <xdr:rowOff>26924</xdr:rowOff>
    </xdr:to>
    <xdr:cxnSp macro="">
      <xdr:nvCxnSpPr>
        <xdr:cNvPr id="67" name="直線コネクタ 66"/>
        <xdr:cNvCxnSpPr/>
      </xdr:nvCxnSpPr>
      <xdr:spPr>
        <a:xfrm flipV="1">
          <a:off x="2019300" y="6009259"/>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159402</xdr:rowOff>
    </xdr:from>
    <xdr:ext cx="469744" cy="259045"/>
    <xdr:sp macro="" textlink="">
      <xdr:nvSpPr>
        <xdr:cNvPr id="69" name="テキスト ボックス 68"/>
        <xdr:cNvSpPr txBox="1"/>
      </xdr:nvSpPr>
      <xdr:spPr>
        <a:xfrm>
          <a:off x="2673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129032</xdr:rowOff>
    </xdr:from>
    <xdr:to>
      <xdr:col>10</xdr:col>
      <xdr:colOff>114300</xdr:colOff>
      <xdr:row>35</xdr:row>
      <xdr:rowOff>26924</xdr:rowOff>
    </xdr:to>
    <xdr:cxnSp macro="">
      <xdr:nvCxnSpPr>
        <xdr:cNvPr id="70" name="直線コネクタ 69"/>
        <xdr:cNvCxnSpPr/>
      </xdr:nvCxnSpPr>
      <xdr:spPr>
        <a:xfrm>
          <a:off x="1130300" y="5958332"/>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9923</xdr:rowOff>
    </xdr:from>
    <xdr:ext cx="469744" cy="259045"/>
    <xdr:sp macro="" textlink="">
      <xdr:nvSpPr>
        <xdr:cNvPr id="72" name="テキスト ボックス 71"/>
        <xdr:cNvSpPr txBox="1"/>
      </xdr:nvSpPr>
      <xdr:spPr>
        <a:xfrm>
          <a:off x="1784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144416</xdr:rowOff>
    </xdr:from>
    <xdr:ext cx="469744" cy="259045"/>
    <xdr:sp macro="" textlink="">
      <xdr:nvSpPr>
        <xdr:cNvPr id="74" name="テキスト ボックス 73"/>
        <xdr:cNvSpPr txBox="1"/>
      </xdr:nvSpPr>
      <xdr:spPr>
        <a:xfrm>
          <a:off x="895428" y="63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12700</xdr:rowOff>
    </xdr:from>
    <xdr:to>
      <xdr:col>24</xdr:col>
      <xdr:colOff>114300</xdr:colOff>
      <xdr:row>34</xdr:row>
      <xdr:rowOff>114300</xdr:rowOff>
    </xdr:to>
    <xdr:sp macro="" textlink="">
      <xdr:nvSpPr>
        <xdr:cNvPr id="80" name="楕円 79"/>
        <xdr:cNvSpPr/>
      </xdr:nvSpPr>
      <xdr:spPr>
        <a:xfrm>
          <a:off x="4584700" y="58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35577</xdr:rowOff>
    </xdr:from>
    <xdr:ext cx="534377" cy="259045"/>
    <xdr:sp macro="" textlink="">
      <xdr:nvSpPr>
        <xdr:cNvPr id="81" name="議会費該当値テキスト"/>
        <xdr:cNvSpPr txBox="1"/>
      </xdr:nvSpPr>
      <xdr:spPr>
        <a:xfrm>
          <a:off x="4686300" y="569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71755</xdr:rowOff>
    </xdr:from>
    <xdr:to>
      <xdr:col>20</xdr:col>
      <xdr:colOff>38100</xdr:colOff>
      <xdr:row>35</xdr:row>
      <xdr:rowOff>1905</xdr:rowOff>
    </xdr:to>
    <xdr:sp macro="" textlink="">
      <xdr:nvSpPr>
        <xdr:cNvPr id="82" name="楕円 81"/>
        <xdr:cNvSpPr/>
      </xdr:nvSpPr>
      <xdr:spPr>
        <a:xfrm>
          <a:off x="3746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18432</xdr:rowOff>
    </xdr:from>
    <xdr:ext cx="534377" cy="259045"/>
    <xdr:sp macro="" textlink="">
      <xdr:nvSpPr>
        <xdr:cNvPr id="83" name="テキスト ボックス 82"/>
        <xdr:cNvSpPr txBox="1"/>
      </xdr:nvSpPr>
      <xdr:spPr>
        <a:xfrm>
          <a:off x="3530111" y="567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129159</xdr:rowOff>
    </xdr:from>
    <xdr:to>
      <xdr:col>15</xdr:col>
      <xdr:colOff>101600</xdr:colOff>
      <xdr:row>35</xdr:row>
      <xdr:rowOff>59309</xdr:rowOff>
    </xdr:to>
    <xdr:sp macro="" textlink="">
      <xdr:nvSpPr>
        <xdr:cNvPr id="84" name="楕円 83"/>
        <xdr:cNvSpPr/>
      </xdr:nvSpPr>
      <xdr:spPr>
        <a:xfrm>
          <a:off x="2857500" y="595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75836</xdr:rowOff>
    </xdr:from>
    <xdr:ext cx="534377" cy="259045"/>
    <xdr:sp macro="" textlink="">
      <xdr:nvSpPr>
        <xdr:cNvPr id="85" name="テキスト ボックス 84"/>
        <xdr:cNvSpPr txBox="1"/>
      </xdr:nvSpPr>
      <xdr:spPr>
        <a:xfrm>
          <a:off x="2641111" y="573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147574</xdr:rowOff>
    </xdr:from>
    <xdr:to>
      <xdr:col>10</xdr:col>
      <xdr:colOff>165100</xdr:colOff>
      <xdr:row>35</xdr:row>
      <xdr:rowOff>77724</xdr:rowOff>
    </xdr:to>
    <xdr:sp macro="" textlink="">
      <xdr:nvSpPr>
        <xdr:cNvPr id="86" name="楕円 85"/>
        <xdr:cNvSpPr/>
      </xdr:nvSpPr>
      <xdr:spPr>
        <a:xfrm>
          <a:off x="1968500" y="597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94251</xdr:rowOff>
    </xdr:from>
    <xdr:ext cx="534377" cy="259045"/>
    <xdr:sp macro="" textlink="">
      <xdr:nvSpPr>
        <xdr:cNvPr id="87" name="テキスト ボックス 86"/>
        <xdr:cNvSpPr txBox="1"/>
      </xdr:nvSpPr>
      <xdr:spPr>
        <a:xfrm>
          <a:off x="1752111" y="575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78232</xdr:rowOff>
    </xdr:from>
    <xdr:to>
      <xdr:col>6</xdr:col>
      <xdr:colOff>38100</xdr:colOff>
      <xdr:row>35</xdr:row>
      <xdr:rowOff>8382</xdr:rowOff>
    </xdr:to>
    <xdr:sp macro="" textlink="">
      <xdr:nvSpPr>
        <xdr:cNvPr id="88" name="楕円 87"/>
        <xdr:cNvSpPr/>
      </xdr:nvSpPr>
      <xdr:spPr>
        <a:xfrm>
          <a:off x="1079500" y="590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24909</xdr:rowOff>
    </xdr:from>
    <xdr:ext cx="534377" cy="259045"/>
    <xdr:sp macro="" textlink="">
      <xdr:nvSpPr>
        <xdr:cNvPr id="89" name="テキスト ボックス 88"/>
        <xdr:cNvSpPr txBox="1"/>
      </xdr:nvSpPr>
      <xdr:spPr>
        <a:xfrm>
          <a:off x="863111" y="568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90274</xdr:rowOff>
    </xdr:from>
    <xdr:to>
      <xdr:col>24</xdr:col>
      <xdr:colOff>63500</xdr:colOff>
      <xdr:row>58</xdr:row>
      <xdr:rowOff>94768</xdr:rowOff>
    </xdr:to>
    <xdr:cxnSp macro="">
      <xdr:nvCxnSpPr>
        <xdr:cNvPr id="116" name="直線コネクタ 115"/>
        <xdr:cNvCxnSpPr/>
      </xdr:nvCxnSpPr>
      <xdr:spPr>
        <a:xfrm>
          <a:off x="3797300" y="10034374"/>
          <a:ext cx="838200" cy="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18298</xdr:rowOff>
    </xdr:from>
    <xdr:ext cx="599010" cy="259045"/>
    <xdr:sp macro="" textlink="">
      <xdr:nvSpPr>
        <xdr:cNvPr id="117" name="総務費平均値テキスト"/>
        <xdr:cNvSpPr txBox="1"/>
      </xdr:nvSpPr>
      <xdr:spPr>
        <a:xfrm>
          <a:off x="4686300" y="9790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72140</xdr:rowOff>
    </xdr:from>
    <xdr:to>
      <xdr:col>19</xdr:col>
      <xdr:colOff>177800</xdr:colOff>
      <xdr:row>58</xdr:row>
      <xdr:rowOff>90274</xdr:rowOff>
    </xdr:to>
    <xdr:cxnSp macro="">
      <xdr:nvCxnSpPr>
        <xdr:cNvPr id="119" name="直線コネクタ 118"/>
        <xdr:cNvCxnSpPr/>
      </xdr:nvCxnSpPr>
      <xdr:spPr>
        <a:xfrm>
          <a:off x="2908300" y="10016240"/>
          <a:ext cx="889000"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120518</xdr:rowOff>
    </xdr:from>
    <xdr:ext cx="599010" cy="259045"/>
    <xdr:sp macro="" textlink="">
      <xdr:nvSpPr>
        <xdr:cNvPr id="121" name="テキスト ボックス 120"/>
        <xdr:cNvSpPr txBox="1"/>
      </xdr:nvSpPr>
      <xdr:spPr>
        <a:xfrm>
          <a:off x="3497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47011</xdr:rowOff>
    </xdr:from>
    <xdr:to>
      <xdr:col>15</xdr:col>
      <xdr:colOff>50800</xdr:colOff>
      <xdr:row>58</xdr:row>
      <xdr:rowOff>72140</xdr:rowOff>
    </xdr:to>
    <xdr:cxnSp macro="">
      <xdr:nvCxnSpPr>
        <xdr:cNvPr id="122" name="直線コネクタ 121"/>
        <xdr:cNvCxnSpPr/>
      </xdr:nvCxnSpPr>
      <xdr:spPr>
        <a:xfrm>
          <a:off x="2019300" y="9991111"/>
          <a:ext cx="889000" cy="25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116140</xdr:rowOff>
    </xdr:from>
    <xdr:ext cx="599010" cy="259045"/>
    <xdr:sp macro="" textlink="">
      <xdr:nvSpPr>
        <xdr:cNvPr id="124" name="テキスト ボックス 123"/>
        <xdr:cNvSpPr txBox="1"/>
      </xdr:nvSpPr>
      <xdr:spPr>
        <a:xfrm>
          <a:off x="2608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47011</xdr:rowOff>
    </xdr:from>
    <xdr:to>
      <xdr:col>10</xdr:col>
      <xdr:colOff>114300</xdr:colOff>
      <xdr:row>58</xdr:row>
      <xdr:rowOff>95631</xdr:rowOff>
    </xdr:to>
    <xdr:cxnSp macro="">
      <xdr:nvCxnSpPr>
        <xdr:cNvPr id="125" name="直線コネクタ 124"/>
        <xdr:cNvCxnSpPr/>
      </xdr:nvCxnSpPr>
      <xdr:spPr>
        <a:xfrm flipV="1">
          <a:off x="1130300" y="9991111"/>
          <a:ext cx="889000" cy="4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87038</xdr:rowOff>
    </xdr:from>
    <xdr:ext cx="599010" cy="259045"/>
    <xdr:sp macro="" textlink="">
      <xdr:nvSpPr>
        <xdr:cNvPr id="127" name="テキスト ボックス 126"/>
        <xdr:cNvSpPr txBox="1"/>
      </xdr:nvSpPr>
      <xdr:spPr>
        <a:xfrm>
          <a:off x="1719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148303</xdr:rowOff>
    </xdr:from>
    <xdr:ext cx="599010" cy="259045"/>
    <xdr:sp macro="" textlink="">
      <xdr:nvSpPr>
        <xdr:cNvPr id="129" name="テキスト ボックス 128"/>
        <xdr:cNvSpPr txBox="1"/>
      </xdr:nvSpPr>
      <xdr:spPr>
        <a:xfrm>
          <a:off x="830795" y="974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43968</xdr:rowOff>
    </xdr:from>
    <xdr:to>
      <xdr:col>24</xdr:col>
      <xdr:colOff>114300</xdr:colOff>
      <xdr:row>58</xdr:row>
      <xdr:rowOff>145568</xdr:rowOff>
    </xdr:to>
    <xdr:sp macro="" textlink="">
      <xdr:nvSpPr>
        <xdr:cNvPr id="135" name="楕円 134"/>
        <xdr:cNvSpPr/>
      </xdr:nvSpPr>
      <xdr:spPr>
        <a:xfrm>
          <a:off x="4584700" y="998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145298</xdr:rowOff>
    </xdr:from>
    <xdr:ext cx="534377" cy="259045"/>
    <xdr:sp macro="" textlink="">
      <xdr:nvSpPr>
        <xdr:cNvPr id="136" name="総務費該当値テキスト"/>
        <xdr:cNvSpPr txBox="1"/>
      </xdr:nvSpPr>
      <xdr:spPr>
        <a:xfrm>
          <a:off x="4686300" y="9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39474</xdr:rowOff>
    </xdr:from>
    <xdr:to>
      <xdr:col>20</xdr:col>
      <xdr:colOff>38100</xdr:colOff>
      <xdr:row>58</xdr:row>
      <xdr:rowOff>141074</xdr:rowOff>
    </xdr:to>
    <xdr:sp macro="" textlink="">
      <xdr:nvSpPr>
        <xdr:cNvPr id="137" name="楕円 136"/>
        <xdr:cNvSpPr/>
      </xdr:nvSpPr>
      <xdr:spPr>
        <a:xfrm>
          <a:off x="3746500" y="998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132201</xdr:rowOff>
    </xdr:from>
    <xdr:ext cx="599010" cy="259045"/>
    <xdr:sp macro="" textlink="">
      <xdr:nvSpPr>
        <xdr:cNvPr id="138" name="テキスト ボックス 137"/>
        <xdr:cNvSpPr txBox="1"/>
      </xdr:nvSpPr>
      <xdr:spPr>
        <a:xfrm>
          <a:off x="3497795" y="1007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21340</xdr:rowOff>
    </xdr:from>
    <xdr:to>
      <xdr:col>15</xdr:col>
      <xdr:colOff>101600</xdr:colOff>
      <xdr:row>58</xdr:row>
      <xdr:rowOff>122940</xdr:rowOff>
    </xdr:to>
    <xdr:sp macro="" textlink="">
      <xdr:nvSpPr>
        <xdr:cNvPr id="139" name="楕円 138"/>
        <xdr:cNvSpPr/>
      </xdr:nvSpPr>
      <xdr:spPr>
        <a:xfrm>
          <a:off x="2857500" y="996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114067</xdr:rowOff>
    </xdr:from>
    <xdr:ext cx="599010" cy="259045"/>
    <xdr:sp macro="" textlink="">
      <xdr:nvSpPr>
        <xdr:cNvPr id="140" name="テキスト ボックス 139"/>
        <xdr:cNvSpPr txBox="1"/>
      </xdr:nvSpPr>
      <xdr:spPr>
        <a:xfrm>
          <a:off x="2608795" y="1005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167661</xdr:rowOff>
    </xdr:from>
    <xdr:to>
      <xdr:col>10</xdr:col>
      <xdr:colOff>165100</xdr:colOff>
      <xdr:row>58</xdr:row>
      <xdr:rowOff>97811</xdr:rowOff>
    </xdr:to>
    <xdr:sp macro="" textlink="">
      <xdr:nvSpPr>
        <xdr:cNvPr id="141" name="楕円 140"/>
        <xdr:cNvSpPr/>
      </xdr:nvSpPr>
      <xdr:spPr>
        <a:xfrm>
          <a:off x="1968500" y="994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88938</xdr:rowOff>
    </xdr:from>
    <xdr:ext cx="599010" cy="259045"/>
    <xdr:sp macro="" textlink="">
      <xdr:nvSpPr>
        <xdr:cNvPr id="142" name="テキスト ボックス 141"/>
        <xdr:cNvSpPr txBox="1"/>
      </xdr:nvSpPr>
      <xdr:spPr>
        <a:xfrm>
          <a:off x="1719795" y="1003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44831</xdr:rowOff>
    </xdr:from>
    <xdr:to>
      <xdr:col>6</xdr:col>
      <xdr:colOff>38100</xdr:colOff>
      <xdr:row>58</xdr:row>
      <xdr:rowOff>146431</xdr:rowOff>
    </xdr:to>
    <xdr:sp macro="" textlink="">
      <xdr:nvSpPr>
        <xdr:cNvPr id="143" name="楕円 142"/>
        <xdr:cNvSpPr/>
      </xdr:nvSpPr>
      <xdr:spPr>
        <a:xfrm>
          <a:off x="1079500" y="998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137558</xdr:rowOff>
    </xdr:from>
    <xdr:ext cx="534377" cy="259045"/>
    <xdr:sp macro="" textlink="">
      <xdr:nvSpPr>
        <xdr:cNvPr id="144" name="テキスト ボックス 143"/>
        <xdr:cNvSpPr txBox="1"/>
      </xdr:nvSpPr>
      <xdr:spPr>
        <a:xfrm>
          <a:off x="863111" y="1008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79618</xdr:rowOff>
    </xdr:from>
    <xdr:to>
      <xdr:col>24</xdr:col>
      <xdr:colOff>63500</xdr:colOff>
      <xdr:row>76</xdr:row>
      <xdr:rowOff>32863</xdr:rowOff>
    </xdr:to>
    <xdr:cxnSp macro="">
      <xdr:nvCxnSpPr>
        <xdr:cNvPr id="170" name="直線コネクタ 169"/>
        <xdr:cNvCxnSpPr/>
      </xdr:nvCxnSpPr>
      <xdr:spPr>
        <a:xfrm flipV="1">
          <a:off x="3797300" y="12938368"/>
          <a:ext cx="838200" cy="12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163806</xdr:rowOff>
    </xdr:from>
    <xdr:ext cx="599010" cy="259045"/>
    <xdr:sp macro="" textlink="">
      <xdr:nvSpPr>
        <xdr:cNvPr id="171" name="民生費平均値テキスト"/>
        <xdr:cNvSpPr txBox="1"/>
      </xdr:nvSpPr>
      <xdr:spPr>
        <a:xfrm>
          <a:off x="4686300" y="1267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2026</xdr:rowOff>
    </xdr:from>
    <xdr:to>
      <xdr:col>19</xdr:col>
      <xdr:colOff>177800</xdr:colOff>
      <xdr:row>76</xdr:row>
      <xdr:rowOff>32863</xdr:rowOff>
    </xdr:to>
    <xdr:cxnSp macro="">
      <xdr:nvCxnSpPr>
        <xdr:cNvPr id="173" name="直線コネクタ 172"/>
        <xdr:cNvCxnSpPr/>
      </xdr:nvCxnSpPr>
      <xdr:spPr>
        <a:xfrm>
          <a:off x="2908300" y="13032226"/>
          <a:ext cx="889000" cy="3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133807</xdr:rowOff>
    </xdr:from>
    <xdr:ext cx="599010" cy="259045"/>
    <xdr:sp macro="" textlink="">
      <xdr:nvSpPr>
        <xdr:cNvPr id="175" name="テキスト ボックス 174"/>
        <xdr:cNvSpPr txBox="1"/>
      </xdr:nvSpPr>
      <xdr:spPr>
        <a:xfrm>
          <a:off x="3497795" y="12649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2026</xdr:rowOff>
    </xdr:from>
    <xdr:to>
      <xdr:col>15</xdr:col>
      <xdr:colOff>50800</xdr:colOff>
      <xdr:row>76</xdr:row>
      <xdr:rowOff>102364</xdr:rowOff>
    </xdr:to>
    <xdr:cxnSp macro="">
      <xdr:nvCxnSpPr>
        <xdr:cNvPr id="176" name="直線コネクタ 175"/>
        <xdr:cNvCxnSpPr/>
      </xdr:nvCxnSpPr>
      <xdr:spPr>
        <a:xfrm flipV="1">
          <a:off x="2019300" y="13032226"/>
          <a:ext cx="889000" cy="10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104843</xdr:rowOff>
    </xdr:from>
    <xdr:ext cx="599010" cy="259045"/>
    <xdr:sp macro="" textlink="">
      <xdr:nvSpPr>
        <xdr:cNvPr id="178" name="テキスト ボックス 177"/>
        <xdr:cNvSpPr txBox="1"/>
      </xdr:nvSpPr>
      <xdr:spPr>
        <a:xfrm>
          <a:off x="2608795" y="126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102364</xdr:rowOff>
    </xdr:from>
    <xdr:to>
      <xdr:col>10</xdr:col>
      <xdr:colOff>114300</xdr:colOff>
      <xdr:row>76</xdr:row>
      <xdr:rowOff>139266</xdr:rowOff>
    </xdr:to>
    <xdr:cxnSp macro="">
      <xdr:nvCxnSpPr>
        <xdr:cNvPr id="179" name="直線コネクタ 178"/>
        <xdr:cNvCxnSpPr/>
      </xdr:nvCxnSpPr>
      <xdr:spPr>
        <a:xfrm flipV="1">
          <a:off x="1130300" y="13132564"/>
          <a:ext cx="889000" cy="3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48927</xdr:rowOff>
    </xdr:from>
    <xdr:ext cx="599010" cy="259045"/>
    <xdr:sp macro="" textlink="">
      <xdr:nvSpPr>
        <xdr:cNvPr id="181" name="テキスト ボックス 180"/>
        <xdr:cNvSpPr txBox="1"/>
      </xdr:nvSpPr>
      <xdr:spPr>
        <a:xfrm>
          <a:off x="1719795" y="1273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74142</xdr:rowOff>
    </xdr:from>
    <xdr:ext cx="599010" cy="259045"/>
    <xdr:sp macro="" textlink="">
      <xdr:nvSpPr>
        <xdr:cNvPr id="183" name="テキスト ボックス 182"/>
        <xdr:cNvSpPr txBox="1"/>
      </xdr:nvSpPr>
      <xdr:spPr>
        <a:xfrm>
          <a:off x="830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28818</xdr:rowOff>
    </xdr:from>
    <xdr:to>
      <xdr:col>24</xdr:col>
      <xdr:colOff>114300</xdr:colOff>
      <xdr:row>75</xdr:row>
      <xdr:rowOff>130418</xdr:rowOff>
    </xdr:to>
    <xdr:sp macro="" textlink="">
      <xdr:nvSpPr>
        <xdr:cNvPr id="189" name="楕円 188"/>
        <xdr:cNvSpPr/>
      </xdr:nvSpPr>
      <xdr:spPr>
        <a:xfrm>
          <a:off x="4584700" y="1288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7245</xdr:rowOff>
    </xdr:from>
    <xdr:ext cx="599010" cy="259045"/>
    <xdr:sp macro="" textlink="">
      <xdr:nvSpPr>
        <xdr:cNvPr id="190" name="民生費該当値テキスト"/>
        <xdr:cNvSpPr txBox="1"/>
      </xdr:nvSpPr>
      <xdr:spPr>
        <a:xfrm>
          <a:off x="4686300" y="1286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153513</xdr:rowOff>
    </xdr:from>
    <xdr:to>
      <xdr:col>20</xdr:col>
      <xdr:colOff>38100</xdr:colOff>
      <xdr:row>76</xdr:row>
      <xdr:rowOff>83663</xdr:rowOff>
    </xdr:to>
    <xdr:sp macro="" textlink="">
      <xdr:nvSpPr>
        <xdr:cNvPr id="191" name="楕円 190"/>
        <xdr:cNvSpPr/>
      </xdr:nvSpPr>
      <xdr:spPr>
        <a:xfrm>
          <a:off x="3746500" y="1301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74790</xdr:rowOff>
    </xdr:from>
    <xdr:ext cx="599010" cy="259045"/>
    <xdr:sp macro="" textlink="">
      <xdr:nvSpPr>
        <xdr:cNvPr id="192" name="テキスト ボックス 191"/>
        <xdr:cNvSpPr txBox="1"/>
      </xdr:nvSpPr>
      <xdr:spPr>
        <a:xfrm>
          <a:off x="3497795" y="1310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122675</xdr:rowOff>
    </xdr:from>
    <xdr:to>
      <xdr:col>15</xdr:col>
      <xdr:colOff>101600</xdr:colOff>
      <xdr:row>76</xdr:row>
      <xdr:rowOff>52825</xdr:rowOff>
    </xdr:to>
    <xdr:sp macro="" textlink="">
      <xdr:nvSpPr>
        <xdr:cNvPr id="193" name="楕円 192"/>
        <xdr:cNvSpPr/>
      </xdr:nvSpPr>
      <xdr:spPr>
        <a:xfrm>
          <a:off x="2857500" y="1298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43953</xdr:rowOff>
    </xdr:from>
    <xdr:ext cx="599010" cy="259045"/>
    <xdr:sp macro="" textlink="">
      <xdr:nvSpPr>
        <xdr:cNvPr id="194" name="テキスト ボックス 193"/>
        <xdr:cNvSpPr txBox="1"/>
      </xdr:nvSpPr>
      <xdr:spPr>
        <a:xfrm>
          <a:off x="2608795" y="13074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51564</xdr:rowOff>
    </xdr:from>
    <xdr:to>
      <xdr:col>10</xdr:col>
      <xdr:colOff>165100</xdr:colOff>
      <xdr:row>76</xdr:row>
      <xdr:rowOff>153164</xdr:rowOff>
    </xdr:to>
    <xdr:sp macro="" textlink="">
      <xdr:nvSpPr>
        <xdr:cNvPr id="195" name="楕円 194"/>
        <xdr:cNvSpPr/>
      </xdr:nvSpPr>
      <xdr:spPr>
        <a:xfrm>
          <a:off x="1968500" y="1308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144291</xdr:rowOff>
    </xdr:from>
    <xdr:ext cx="599010" cy="259045"/>
    <xdr:sp macro="" textlink="">
      <xdr:nvSpPr>
        <xdr:cNvPr id="196" name="テキスト ボックス 195"/>
        <xdr:cNvSpPr txBox="1"/>
      </xdr:nvSpPr>
      <xdr:spPr>
        <a:xfrm>
          <a:off x="1719795" y="13174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88466</xdr:rowOff>
    </xdr:from>
    <xdr:to>
      <xdr:col>6</xdr:col>
      <xdr:colOff>38100</xdr:colOff>
      <xdr:row>77</xdr:row>
      <xdr:rowOff>18616</xdr:rowOff>
    </xdr:to>
    <xdr:sp macro="" textlink="">
      <xdr:nvSpPr>
        <xdr:cNvPr id="197" name="楕円 196"/>
        <xdr:cNvSpPr/>
      </xdr:nvSpPr>
      <xdr:spPr>
        <a:xfrm>
          <a:off x="1079500" y="1311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9743</xdr:rowOff>
    </xdr:from>
    <xdr:ext cx="599010" cy="259045"/>
    <xdr:sp macro="" textlink="">
      <xdr:nvSpPr>
        <xdr:cNvPr id="198" name="テキスト ボックス 197"/>
        <xdr:cNvSpPr txBox="1"/>
      </xdr:nvSpPr>
      <xdr:spPr>
        <a:xfrm>
          <a:off x="830795" y="1321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109737</xdr:rowOff>
    </xdr:from>
    <xdr:to>
      <xdr:col>24</xdr:col>
      <xdr:colOff>63500</xdr:colOff>
      <xdr:row>95</xdr:row>
      <xdr:rowOff>124468</xdr:rowOff>
    </xdr:to>
    <xdr:cxnSp macro="">
      <xdr:nvCxnSpPr>
        <xdr:cNvPr id="227" name="直線コネクタ 226"/>
        <xdr:cNvCxnSpPr/>
      </xdr:nvCxnSpPr>
      <xdr:spPr>
        <a:xfrm flipV="1">
          <a:off x="3797300" y="16397487"/>
          <a:ext cx="838200" cy="14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74604</xdr:rowOff>
    </xdr:from>
    <xdr:ext cx="534377" cy="259045"/>
    <xdr:sp macro="" textlink="">
      <xdr:nvSpPr>
        <xdr:cNvPr id="228" name="衛生費平均値テキスト"/>
        <xdr:cNvSpPr txBox="1"/>
      </xdr:nvSpPr>
      <xdr:spPr>
        <a:xfrm>
          <a:off x="4686300" y="16362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113533</xdr:rowOff>
    </xdr:from>
    <xdr:to>
      <xdr:col>19</xdr:col>
      <xdr:colOff>177800</xdr:colOff>
      <xdr:row>95</xdr:row>
      <xdr:rowOff>124468</xdr:rowOff>
    </xdr:to>
    <xdr:cxnSp macro="">
      <xdr:nvCxnSpPr>
        <xdr:cNvPr id="230" name="直線コネクタ 229"/>
        <xdr:cNvCxnSpPr/>
      </xdr:nvCxnSpPr>
      <xdr:spPr>
        <a:xfrm>
          <a:off x="2908300" y="16401283"/>
          <a:ext cx="889000" cy="10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10603</xdr:rowOff>
    </xdr:from>
    <xdr:ext cx="534377" cy="259045"/>
    <xdr:sp macro="" textlink="">
      <xdr:nvSpPr>
        <xdr:cNvPr id="232" name="テキスト ボックス 231"/>
        <xdr:cNvSpPr txBox="1"/>
      </xdr:nvSpPr>
      <xdr:spPr>
        <a:xfrm>
          <a:off x="3530111" y="164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93926</xdr:rowOff>
    </xdr:from>
    <xdr:to>
      <xdr:col>15</xdr:col>
      <xdr:colOff>50800</xdr:colOff>
      <xdr:row>95</xdr:row>
      <xdr:rowOff>113533</xdr:rowOff>
    </xdr:to>
    <xdr:cxnSp macro="">
      <xdr:nvCxnSpPr>
        <xdr:cNvPr id="233" name="直線コネクタ 232"/>
        <xdr:cNvCxnSpPr/>
      </xdr:nvCxnSpPr>
      <xdr:spPr>
        <a:xfrm>
          <a:off x="2019300" y="16381676"/>
          <a:ext cx="889000" cy="1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31261</xdr:rowOff>
    </xdr:from>
    <xdr:ext cx="534377" cy="259045"/>
    <xdr:sp macro="" textlink="">
      <xdr:nvSpPr>
        <xdr:cNvPr id="235" name="テキスト ボックス 234"/>
        <xdr:cNvSpPr txBox="1"/>
      </xdr:nvSpPr>
      <xdr:spPr>
        <a:xfrm>
          <a:off x="2641111" y="16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93926</xdr:rowOff>
    </xdr:from>
    <xdr:to>
      <xdr:col>10</xdr:col>
      <xdr:colOff>114300</xdr:colOff>
      <xdr:row>96</xdr:row>
      <xdr:rowOff>46758</xdr:rowOff>
    </xdr:to>
    <xdr:cxnSp macro="">
      <xdr:nvCxnSpPr>
        <xdr:cNvPr id="236" name="直線コネクタ 235"/>
        <xdr:cNvCxnSpPr/>
      </xdr:nvCxnSpPr>
      <xdr:spPr>
        <a:xfrm flipV="1">
          <a:off x="1130300" y="16381676"/>
          <a:ext cx="889000" cy="1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76029</xdr:rowOff>
    </xdr:from>
    <xdr:ext cx="534377" cy="259045"/>
    <xdr:sp macro="" textlink="">
      <xdr:nvSpPr>
        <xdr:cNvPr id="238" name="テキスト ボックス 237"/>
        <xdr:cNvSpPr txBox="1"/>
      </xdr:nvSpPr>
      <xdr:spPr>
        <a:xfrm>
          <a:off x="1752111" y="1653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109191</xdr:rowOff>
    </xdr:from>
    <xdr:ext cx="534377" cy="259045"/>
    <xdr:sp macro="" textlink="">
      <xdr:nvSpPr>
        <xdr:cNvPr id="240" name="テキスト ボックス 239"/>
        <xdr:cNvSpPr txBox="1"/>
      </xdr:nvSpPr>
      <xdr:spPr>
        <a:xfrm>
          <a:off x="863111" y="1656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58937</xdr:rowOff>
    </xdr:from>
    <xdr:to>
      <xdr:col>24</xdr:col>
      <xdr:colOff>114300</xdr:colOff>
      <xdr:row>95</xdr:row>
      <xdr:rowOff>160537</xdr:rowOff>
    </xdr:to>
    <xdr:sp macro="" textlink="">
      <xdr:nvSpPr>
        <xdr:cNvPr id="246" name="楕円 245"/>
        <xdr:cNvSpPr/>
      </xdr:nvSpPr>
      <xdr:spPr>
        <a:xfrm>
          <a:off x="4584700" y="1634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81814</xdr:rowOff>
    </xdr:from>
    <xdr:ext cx="534377" cy="259045"/>
    <xdr:sp macro="" textlink="">
      <xdr:nvSpPr>
        <xdr:cNvPr id="247" name="衛生費該当値テキスト"/>
        <xdr:cNvSpPr txBox="1"/>
      </xdr:nvSpPr>
      <xdr:spPr>
        <a:xfrm>
          <a:off x="4686300" y="1619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73668</xdr:rowOff>
    </xdr:from>
    <xdr:to>
      <xdr:col>20</xdr:col>
      <xdr:colOff>38100</xdr:colOff>
      <xdr:row>96</xdr:row>
      <xdr:rowOff>3818</xdr:rowOff>
    </xdr:to>
    <xdr:sp macro="" textlink="">
      <xdr:nvSpPr>
        <xdr:cNvPr id="248" name="楕円 247"/>
        <xdr:cNvSpPr/>
      </xdr:nvSpPr>
      <xdr:spPr>
        <a:xfrm>
          <a:off x="3746500" y="1636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20345</xdr:rowOff>
    </xdr:from>
    <xdr:ext cx="534377" cy="259045"/>
    <xdr:sp macro="" textlink="">
      <xdr:nvSpPr>
        <xdr:cNvPr id="249" name="テキスト ボックス 248"/>
        <xdr:cNvSpPr txBox="1"/>
      </xdr:nvSpPr>
      <xdr:spPr>
        <a:xfrm>
          <a:off x="3530111" y="1613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62733</xdr:rowOff>
    </xdr:from>
    <xdr:to>
      <xdr:col>15</xdr:col>
      <xdr:colOff>101600</xdr:colOff>
      <xdr:row>95</xdr:row>
      <xdr:rowOff>164333</xdr:rowOff>
    </xdr:to>
    <xdr:sp macro="" textlink="">
      <xdr:nvSpPr>
        <xdr:cNvPr id="250" name="楕円 249"/>
        <xdr:cNvSpPr/>
      </xdr:nvSpPr>
      <xdr:spPr>
        <a:xfrm>
          <a:off x="2857500" y="163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9410</xdr:rowOff>
    </xdr:from>
    <xdr:ext cx="534377" cy="259045"/>
    <xdr:sp macro="" textlink="">
      <xdr:nvSpPr>
        <xdr:cNvPr id="251" name="テキスト ボックス 250"/>
        <xdr:cNvSpPr txBox="1"/>
      </xdr:nvSpPr>
      <xdr:spPr>
        <a:xfrm>
          <a:off x="2641111" y="1612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43126</xdr:rowOff>
    </xdr:from>
    <xdr:to>
      <xdr:col>10</xdr:col>
      <xdr:colOff>165100</xdr:colOff>
      <xdr:row>95</xdr:row>
      <xdr:rowOff>144726</xdr:rowOff>
    </xdr:to>
    <xdr:sp macro="" textlink="">
      <xdr:nvSpPr>
        <xdr:cNvPr id="252" name="楕円 251"/>
        <xdr:cNvSpPr/>
      </xdr:nvSpPr>
      <xdr:spPr>
        <a:xfrm>
          <a:off x="1968500" y="163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161253</xdr:rowOff>
    </xdr:from>
    <xdr:ext cx="534377" cy="259045"/>
    <xdr:sp macro="" textlink="">
      <xdr:nvSpPr>
        <xdr:cNvPr id="253" name="テキスト ボックス 252"/>
        <xdr:cNvSpPr txBox="1"/>
      </xdr:nvSpPr>
      <xdr:spPr>
        <a:xfrm>
          <a:off x="1752111" y="1610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167408</xdr:rowOff>
    </xdr:from>
    <xdr:to>
      <xdr:col>6</xdr:col>
      <xdr:colOff>38100</xdr:colOff>
      <xdr:row>96</xdr:row>
      <xdr:rowOff>97558</xdr:rowOff>
    </xdr:to>
    <xdr:sp macro="" textlink="">
      <xdr:nvSpPr>
        <xdr:cNvPr id="254" name="楕円 253"/>
        <xdr:cNvSpPr/>
      </xdr:nvSpPr>
      <xdr:spPr>
        <a:xfrm>
          <a:off x="1079500" y="1645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114085</xdr:rowOff>
    </xdr:from>
    <xdr:ext cx="534377" cy="259045"/>
    <xdr:sp macro="" textlink="">
      <xdr:nvSpPr>
        <xdr:cNvPr id="255" name="テキスト ボックス 254"/>
        <xdr:cNvSpPr txBox="1"/>
      </xdr:nvSpPr>
      <xdr:spPr>
        <a:xfrm>
          <a:off x="863111" y="162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2" name="直線コネクタ 281"/>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110863</xdr:rowOff>
    </xdr:from>
    <xdr:ext cx="378565" cy="259045"/>
    <xdr:sp macro="" textlink="">
      <xdr:nvSpPr>
        <xdr:cNvPr id="283" name="労働費平均値テキスト"/>
        <xdr:cNvSpPr txBox="1"/>
      </xdr:nvSpPr>
      <xdr:spPr>
        <a:xfrm>
          <a:off x="10528300" y="6283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5" name="直線コネクタ 284"/>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37863</xdr:rowOff>
    </xdr:from>
    <xdr:ext cx="378565" cy="259045"/>
    <xdr:sp macro="" textlink="">
      <xdr:nvSpPr>
        <xdr:cNvPr id="287" name="テキスト ボックス 286"/>
        <xdr:cNvSpPr txBox="1"/>
      </xdr:nvSpPr>
      <xdr:spPr>
        <a:xfrm>
          <a:off x="9450017" y="6210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88" name="直線コネクタ 287"/>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1" name="直線コネクタ 290"/>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293" name="テキスト ボックス 292"/>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1" name="楕円 300"/>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2"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3" name="楕円 302"/>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4" name="テキスト ボックス 303"/>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5" name="楕円 304"/>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06" name="テキスト ボックス 305"/>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07" name="楕円 306"/>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08" name="テキスト ボックス 307"/>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09" name="楕円 308"/>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0" name="テキスト ボックス 309"/>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87168</xdr:rowOff>
    </xdr:from>
    <xdr:to>
      <xdr:col>55</xdr:col>
      <xdr:colOff>0</xdr:colOff>
      <xdr:row>57</xdr:row>
      <xdr:rowOff>92586</xdr:rowOff>
    </xdr:to>
    <xdr:cxnSp macro="">
      <xdr:nvCxnSpPr>
        <xdr:cNvPr id="339" name="直線コネクタ 338"/>
        <xdr:cNvCxnSpPr/>
      </xdr:nvCxnSpPr>
      <xdr:spPr>
        <a:xfrm flipV="1">
          <a:off x="9639300" y="9859818"/>
          <a:ext cx="838200" cy="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101315</xdr:rowOff>
    </xdr:from>
    <xdr:ext cx="534377" cy="259045"/>
    <xdr:sp macro="" textlink="">
      <xdr:nvSpPr>
        <xdr:cNvPr id="340" name="農林水産業費平均値テキスト"/>
        <xdr:cNvSpPr txBox="1"/>
      </xdr:nvSpPr>
      <xdr:spPr>
        <a:xfrm>
          <a:off x="10528300" y="9531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92586</xdr:rowOff>
    </xdr:from>
    <xdr:to>
      <xdr:col>50</xdr:col>
      <xdr:colOff>114300</xdr:colOff>
      <xdr:row>57</xdr:row>
      <xdr:rowOff>138839</xdr:rowOff>
    </xdr:to>
    <xdr:cxnSp macro="">
      <xdr:nvCxnSpPr>
        <xdr:cNvPr id="342" name="直線コネクタ 341"/>
        <xdr:cNvCxnSpPr/>
      </xdr:nvCxnSpPr>
      <xdr:spPr>
        <a:xfrm flipV="1">
          <a:off x="8750300" y="9865236"/>
          <a:ext cx="889000" cy="4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11071</xdr:rowOff>
    </xdr:from>
    <xdr:ext cx="534377" cy="259045"/>
    <xdr:sp macro="" textlink="">
      <xdr:nvSpPr>
        <xdr:cNvPr id="344" name="テキスト ボックス 343"/>
        <xdr:cNvSpPr txBox="1"/>
      </xdr:nvSpPr>
      <xdr:spPr>
        <a:xfrm>
          <a:off x="9372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138839</xdr:rowOff>
    </xdr:from>
    <xdr:to>
      <xdr:col>45</xdr:col>
      <xdr:colOff>177800</xdr:colOff>
      <xdr:row>57</xdr:row>
      <xdr:rowOff>160031</xdr:rowOff>
    </xdr:to>
    <xdr:cxnSp macro="">
      <xdr:nvCxnSpPr>
        <xdr:cNvPr id="345" name="直線コネクタ 344"/>
        <xdr:cNvCxnSpPr/>
      </xdr:nvCxnSpPr>
      <xdr:spPr>
        <a:xfrm flipV="1">
          <a:off x="7861300" y="9911489"/>
          <a:ext cx="889000" cy="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13593</xdr:rowOff>
    </xdr:from>
    <xdr:ext cx="534377" cy="259045"/>
    <xdr:sp macro="" textlink="">
      <xdr:nvSpPr>
        <xdr:cNvPr id="347" name="テキスト ボックス 346"/>
        <xdr:cNvSpPr txBox="1"/>
      </xdr:nvSpPr>
      <xdr:spPr>
        <a:xfrm>
          <a:off x="8483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88524</xdr:rowOff>
    </xdr:from>
    <xdr:to>
      <xdr:col>41</xdr:col>
      <xdr:colOff>50800</xdr:colOff>
      <xdr:row>57</xdr:row>
      <xdr:rowOff>160031</xdr:rowOff>
    </xdr:to>
    <xdr:cxnSp macro="">
      <xdr:nvCxnSpPr>
        <xdr:cNvPr id="348" name="直線コネクタ 347"/>
        <xdr:cNvCxnSpPr/>
      </xdr:nvCxnSpPr>
      <xdr:spPr>
        <a:xfrm>
          <a:off x="6972300" y="9861174"/>
          <a:ext cx="889000" cy="7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42442</xdr:rowOff>
    </xdr:from>
    <xdr:ext cx="534377" cy="259045"/>
    <xdr:sp macro="" textlink="">
      <xdr:nvSpPr>
        <xdr:cNvPr id="350" name="テキスト ボックス 349"/>
        <xdr:cNvSpPr txBox="1"/>
      </xdr:nvSpPr>
      <xdr:spPr>
        <a:xfrm>
          <a:off x="7594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60434</xdr:rowOff>
    </xdr:from>
    <xdr:ext cx="534377" cy="259045"/>
    <xdr:sp macro="" textlink="">
      <xdr:nvSpPr>
        <xdr:cNvPr id="352" name="テキスト ボックス 351"/>
        <xdr:cNvSpPr txBox="1"/>
      </xdr:nvSpPr>
      <xdr:spPr>
        <a:xfrm>
          <a:off x="6705111" y="949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36368</xdr:rowOff>
    </xdr:from>
    <xdr:to>
      <xdr:col>55</xdr:col>
      <xdr:colOff>50800</xdr:colOff>
      <xdr:row>57</xdr:row>
      <xdr:rowOff>137968</xdr:rowOff>
    </xdr:to>
    <xdr:sp macro="" textlink="">
      <xdr:nvSpPr>
        <xdr:cNvPr id="358" name="楕円 357"/>
        <xdr:cNvSpPr/>
      </xdr:nvSpPr>
      <xdr:spPr>
        <a:xfrm>
          <a:off x="10426700" y="980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14795</xdr:rowOff>
    </xdr:from>
    <xdr:ext cx="534377" cy="259045"/>
    <xdr:sp macro="" textlink="">
      <xdr:nvSpPr>
        <xdr:cNvPr id="359" name="農林水産業費該当値テキスト"/>
        <xdr:cNvSpPr txBox="1"/>
      </xdr:nvSpPr>
      <xdr:spPr>
        <a:xfrm>
          <a:off x="10528300" y="978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41786</xdr:rowOff>
    </xdr:from>
    <xdr:to>
      <xdr:col>50</xdr:col>
      <xdr:colOff>165100</xdr:colOff>
      <xdr:row>57</xdr:row>
      <xdr:rowOff>143386</xdr:rowOff>
    </xdr:to>
    <xdr:sp macro="" textlink="">
      <xdr:nvSpPr>
        <xdr:cNvPr id="360" name="楕円 359"/>
        <xdr:cNvSpPr/>
      </xdr:nvSpPr>
      <xdr:spPr>
        <a:xfrm>
          <a:off x="9588500" y="981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134513</xdr:rowOff>
    </xdr:from>
    <xdr:ext cx="534377" cy="259045"/>
    <xdr:sp macro="" textlink="">
      <xdr:nvSpPr>
        <xdr:cNvPr id="361" name="テキスト ボックス 360"/>
        <xdr:cNvSpPr txBox="1"/>
      </xdr:nvSpPr>
      <xdr:spPr>
        <a:xfrm>
          <a:off x="9372111" y="990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88039</xdr:rowOff>
    </xdr:from>
    <xdr:to>
      <xdr:col>46</xdr:col>
      <xdr:colOff>38100</xdr:colOff>
      <xdr:row>58</xdr:row>
      <xdr:rowOff>18189</xdr:rowOff>
    </xdr:to>
    <xdr:sp macro="" textlink="">
      <xdr:nvSpPr>
        <xdr:cNvPr id="362" name="楕円 361"/>
        <xdr:cNvSpPr/>
      </xdr:nvSpPr>
      <xdr:spPr>
        <a:xfrm>
          <a:off x="8699500" y="986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9316</xdr:rowOff>
    </xdr:from>
    <xdr:ext cx="534377" cy="259045"/>
    <xdr:sp macro="" textlink="">
      <xdr:nvSpPr>
        <xdr:cNvPr id="363" name="テキスト ボックス 362"/>
        <xdr:cNvSpPr txBox="1"/>
      </xdr:nvSpPr>
      <xdr:spPr>
        <a:xfrm>
          <a:off x="8483111" y="995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109231</xdr:rowOff>
    </xdr:from>
    <xdr:to>
      <xdr:col>41</xdr:col>
      <xdr:colOff>101600</xdr:colOff>
      <xdr:row>58</xdr:row>
      <xdr:rowOff>39381</xdr:rowOff>
    </xdr:to>
    <xdr:sp macro="" textlink="">
      <xdr:nvSpPr>
        <xdr:cNvPr id="364" name="楕円 363"/>
        <xdr:cNvSpPr/>
      </xdr:nvSpPr>
      <xdr:spPr>
        <a:xfrm>
          <a:off x="7810500" y="988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30508</xdr:rowOff>
    </xdr:from>
    <xdr:ext cx="534377" cy="259045"/>
    <xdr:sp macro="" textlink="">
      <xdr:nvSpPr>
        <xdr:cNvPr id="365" name="テキスト ボックス 364"/>
        <xdr:cNvSpPr txBox="1"/>
      </xdr:nvSpPr>
      <xdr:spPr>
        <a:xfrm>
          <a:off x="7594111" y="997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37724</xdr:rowOff>
    </xdr:from>
    <xdr:to>
      <xdr:col>36</xdr:col>
      <xdr:colOff>165100</xdr:colOff>
      <xdr:row>57</xdr:row>
      <xdr:rowOff>139324</xdr:rowOff>
    </xdr:to>
    <xdr:sp macro="" textlink="">
      <xdr:nvSpPr>
        <xdr:cNvPr id="366" name="楕円 365"/>
        <xdr:cNvSpPr/>
      </xdr:nvSpPr>
      <xdr:spPr>
        <a:xfrm>
          <a:off x="6921500" y="981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130451</xdr:rowOff>
    </xdr:from>
    <xdr:ext cx="534377" cy="259045"/>
    <xdr:sp macro="" textlink="">
      <xdr:nvSpPr>
        <xdr:cNvPr id="367" name="テキスト ボックス 366"/>
        <xdr:cNvSpPr txBox="1"/>
      </xdr:nvSpPr>
      <xdr:spPr>
        <a:xfrm>
          <a:off x="6705111" y="990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41081</xdr:rowOff>
    </xdr:from>
    <xdr:to>
      <xdr:col>55</xdr:col>
      <xdr:colOff>0</xdr:colOff>
      <xdr:row>76</xdr:row>
      <xdr:rowOff>118532</xdr:rowOff>
    </xdr:to>
    <xdr:cxnSp macro="">
      <xdr:nvCxnSpPr>
        <xdr:cNvPr id="394" name="直線コネクタ 393"/>
        <xdr:cNvCxnSpPr/>
      </xdr:nvCxnSpPr>
      <xdr:spPr>
        <a:xfrm>
          <a:off x="9639300" y="13071281"/>
          <a:ext cx="838200" cy="7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105064</xdr:rowOff>
    </xdr:from>
    <xdr:ext cx="534377" cy="259045"/>
    <xdr:sp macro="" textlink="">
      <xdr:nvSpPr>
        <xdr:cNvPr id="395" name="商工費平均値テキスト"/>
        <xdr:cNvSpPr txBox="1"/>
      </xdr:nvSpPr>
      <xdr:spPr>
        <a:xfrm>
          <a:off x="10528300" y="13135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41081</xdr:rowOff>
    </xdr:from>
    <xdr:to>
      <xdr:col>50</xdr:col>
      <xdr:colOff>114300</xdr:colOff>
      <xdr:row>76</xdr:row>
      <xdr:rowOff>150352</xdr:rowOff>
    </xdr:to>
    <xdr:cxnSp macro="">
      <xdr:nvCxnSpPr>
        <xdr:cNvPr id="397" name="直線コネクタ 396"/>
        <xdr:cNvCxnSpPr/>
      </xdr:nvCxnSpPr>
      <xdr:spPr>
        <a:xfrm flipV="1">
          <a:off x="8750300" y="13071281"/>
          <a:ext cx="889000" cy="10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38989</xdr:rowOff>
    </xdr:from>
    <xdr:ext cx="534377" cy="259045"/>
    <xdr:sp macro="" textlink="">
      <xdr:nvSpPr>
        <xdr:cNvPr id="399" name="テキスト ボックス 398"/>
        <xdr:cNvSpPr txBox="1"/>
      </xdr:nvSpPr>
      <xdr:spPr>
        <a:xfrm>
          <a:off x="9372111" y="1324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150352</xdr:rowOff>
    </xdr:from>
    <xdr:to>
      <xdr:col>45</xdr:col>
      <xdr:colOff>177800</xdr:colOff>
      <xdr:row>76</xdr:row>
      <xdr:rowOff>157110</xdr:rowOff>
    </xdr:to>
    <xdr:cxnSp macro="">
      <xdr:nvCxnSpPr>
        <xdr:cNvPr id="400" name="直線コネクタ 399"/>
        <xdr:cNvCxnSpPr/>
      </xdr:nvCxnSpPr>
      <xdr:spPr>
        <a:xfrm flipV="1">
          <a:off x="7861300" y="13180552"/>
          <a:ext cx="889000" cy="6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55695</xdr:rowOff>
    </xdr:from>
    <xdr:ext cx="534377" cy="259045"/>
    <xdr:sp macro="" textlink="">
      <xdr:nvSpPr>
        <xdr:cNvPr id="402" name="テキスト ボックス 401"/>
        <xdr:cNvSpPr txBox="1"/>
      </xdr:nvSpPr>
      <xdr:spPr>
        <a:xfrm>
          <a:off x="8483111" y="1325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157110</xdr:rowOff>
    </xdr:from>
    <xdr:to>
      <xdr:col>41</xdr:col>
      <xdr:colOff>50800</xdr:colOff>
      <xdr:row>77</xdr:row>
      <xdr:rowOff>92526</xdr:rowOff>
    </xdr:to>
    <xdr:cxnSp macro="">
      <xdr:nvCxnSpPr>
        <xdr:cNvPr id="403" name="直線コネクタ 402"/>
        <xdr:cNvCxnSpPr/>
      </xdr:nvCxnSpPr>
      <xdr:spPr>
        <a:xfrm flipV="1">
          <a:off x="6972300" y="13187310"/>
          <a:ext cx="889000" cy="10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64456</xdr:rowOff>
    </xdr:from>
    <xdr:ext cx="534377" cy="259045"/>
    <xdr:sp macro="" textlink="">
      <xdr:nvSpPr>
        <xdr:cNvPr id="405" name="テキスト ボックス 404"/>
        <xdr:cNvSpPr txBox="1"/>
      </xdr:nvSpPr>
      <xdr:spPr>
        <a:xfrm>
          <a:off x="7594111" y="1326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15133</xdr:rowOff>
    </xdr:from>
    <xdr:ext cx="534377" cy="259045"/>
    <xdr:sp macro="" textlink="">
      <xdr:nvSpPr>
        <xdr:cNvPr id="407" name="テキスト ボックス 406"/>
        <xdr:cNvSpPr txBox="1"/>
      </xdr:nvSpPr>
      <xdr:spPr>
        <a:xfrm>
          <a:off x="6705111" y="1338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67732</xdr:rowOff>
    </xdr:from>
    <xdr:to>
      <xdr:col>55</xdr:col>
      <xdr:colOff>50800</xdr:colOff>
      <xdr:row>76</xdr:row>
      <xdr:rowOff>169332</xdr:rowOff>
    </xdr:to>
    <xdr:sp macro="" textlink="">
      <xdr:nvSpPr>
        <xdr:cNvPr id="413" name="楕円 412"/>
        <xdr:cNvSpPr/>
      </xdr:nvSpPr>
      <xdr:spPr>
        <a:xfrm>
          <a:off x="10426700" y="1309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90609</xdr:rowOff>
    </xdr:from>
    <xdr:ext cx="534377" cy="259045"/>
    <xdr:sp macro="" textlink="">
      <xdr:nvSpPr>
        <xdr:cNvPr id="414" name="商工費該当値テキスト"/>
        <xdr:cNvSpPr txBox="1"/>
      </xdr:nvSpPr>
      <xdr:spPr>
        <a:xfrm>
          <a:off x="10528300" y="1294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161731</xdr:rowOff>
    </xdr:from>
    <xdr:to>
      <xdr:col>50</xdr:col>
      <xdr:colOff>165100</xdr:colOff>
      <xdr:row>76</xdr:row>
      <xdr:rowOff>91881</xdr:rowOff>
    </xdr:to>
    <xdr:sp macro="" textlink="">
      <xdr:nvSpPr>
        <xdr:cNvPr id="415" name="楕円 414"/>
        <xdr:cNvSpPr/>
      </xdr:nvSpPr>
      <xdr:spPr>
        <a:xfrm>
          <a:off x="9588500" y="1302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108409</xdr:rowOff>
    </xdr:from>
    <xdr:ext cx="534377" cy="259045"/>
    <xdr:sp macro="" textlink="">
      <xdr:nvSpPr>
        <xdr:cNvPr id="416" name="テキスト ボックス 415"/>
        <xdr:cNvSpPr txBox="1"/>
      </xdr:nvSpPr>
      <xdr:spPr>
        <a:xfrm>
          <a:off x="9372111" y="1279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99552</xdr:rowOff>
    </xdr:from>
    <xdr:to>
      <xdr:col>46</xdr:col>
      <xdr:colOff>38100</xdr:colOff>
      <xdr:row>77</xdr:row>
      <xdr:rowOff>29702</xdr:rowOff>
    </xdr:to>
    <xdr:sp macro="" textlink="">
      <xdr:nvSpPr>
        <xdr:cNvPr id="417" name="楕円 416"/>
        <xdr:cNvSpPr/>
      </xdr:nvSpPr>
      <xdr:spPr>
        <a:xfrm>
          <a:off x="8699500" y="1312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46230</xdr:rowOff>
    </xdr:from>
    <xdr:ext cx="534377" cy="259045"/>
    <xdr:sp macro="" textlink="">
      <xdr:nvSpPr>
        <xdr:cNvPr id="418" name="テキスト ボックス 417"/>
        <xdr:cNvSpPr txBox="1"/>
      </xdr:nvSpPr>
      <xdr:spPr>
        <a:xfrm>
          <a:off x="8483111" y="129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106310</xdr:rowOff>
    </xdr:from>
    <xdr:to>
      <xdr:col>41</xdr:col>
      <xdr:colOff>101600</xdr:colOff>
      <xdr:row>77</xdr:row>
      <xdr:rowOff>36460</xdr:rowOff>
    </xdr:to>
    <xdr:sp macro="" textlink="">
      <xdr:nvSpPr>
        <xdr:cNvPr id="419" name="楕円 418"/>
        <xdr:cNvSpPr/>
      </xdr:nvSpPr>
      <xdr:spPr>
        <a:xfrm>
          <a:off x="7810500" y="1313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52987</xdr:rowOff>
    </xdr:from>
    <xdr:ext cx="534377" cy="259045"/>
    <xdr:sp macro="" textlink="">
      <xdr:nvSpPr>
        <xdr:cNvPr id="420" name="テキスト ボックス 419"/>
        <xdr:cNvSpPr txBox="1"/>
      </xdr:nvSpPr>
      <xdr:spPr>
        <a:xfrm>
          <a:off x="7594111" y="1291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41726</xdr:rowOff>
    </xdr:from>
    <xdr:to>
      <xdr:col>36</xdr:col>
      <xdr:colOff>165100</xdr:colOff>
      <xdr:row>77</xdr:row>
      <xdr:rowOff>143326</xdr:rowOff>
    </xdr:to>
    <xdr:sp macro="" textlink="">
      <xdr:nvSpPr>
        <xdr:cNvPr id="421" name="楕円 420"/>
        <xdr:cNvSpPr/>
      </xdr:nvSpPr>
      <xdr:spPr>
        <a:xfrm>
          <a:off x="6921500" y="1324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159853</xdr:rowOff>
    </xdr:from>
    <xdr:ext cx="534377" cy="259045"/>
    <xdr:sp macro="" textlink="">
      <xdr:nvSpPr>
        <xdr:cNvPr id="422" name="テキスト ボックス 421"/>
        <xdr:cNvSpPr txBox="1"/>
      </xdr:nvSpPr>
      <xdr:spPr>
        <a:xfrm>
          <a:off x="6705111" y="130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53133</xdr:rowOff>
    </xdr:from>
    <xdr:to>
      <xdr:col>55</xdr:col>
      <xdr:colOff>0</xdr:colOff>
      <xdr:row>98</xdr:row>
      <xdr:rowOff>81474</xdr:rowOff>
    </xdr:to>
    <xdr:cxnSp macro="">
      <xdr:nvCxnSpPr>
        <xdr:cNvPr id="451" name="直線コネクタ 450"/>
        <xdr:cNvCxnSpPr/>
      </xdr:nvCxnSpPr>
      <xdr:spPr>
        <a:xfrm flipV="1">
          <a:off x="9639300" y="16855233"/>
          <a:ext cx="8382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4656</xdr:rowOff>
    </xdr:from>
    <xdr:ext cx="534377" cy="259045"/>
    <xdr:sp macro="" textlink="">
      <xdr:nvSpPr>
        <xdr:cNvPr id="452" name="土木費平均値テキスト"/>
        <xdr:cNvSpPr txBox="1"/>
      </xdr:nvSpPr>
      <xdr:spPr>
        <a:xfrm>
          <a:off x="10528300" y="16635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81474</xdr:rowOff>
    </xdr:from>
    <xdr:to>
      <xdr:col>50</xdr:col>
      <xdr:colOff>114300</xdr:colOff>
      <xdr:row>98</xdr:row>
      <xdr:rowOff>82697</xdr:rowOff>
    </xdr:to>
    <xdr:cxnSp macro="">
      <xdr:nvCxnSpPr>
        <xdr:cNvPr id="454" name="直線コネクタ 453"/>
        <xdr:cNvCxnSpPr/>
      </xdr:nvCxnSpPr>
      <xdr:spPr>
        <a:xfrm flipV="1">
          <a:off x="8750300" y="16883574"/>
          <a:ext cx="889000" cy="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110630</xdr:rowOff>
    </xdr:from>
    <xdr:ext cx="534377" cy="259045"/>
    <xdr:sp macro="" textlink="">
      <xdr:nvSpPr>
        <xdr:cNvPr id="456" name="テキスト ボックス 455"/>
        <xdr:cNvSpPr txBox="1"/>
      </xdr:nvSpPr>
      <xdr:spPr>
        <a:xfrm>
          <a:off x="9372111" y="1656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82697</xdr:rowOff>
    </xdr:from>
    <xdr:to>
      <xdr:col>45</xdr:col>
      <xdr:colOff>177800</xdr:colOff>
      <xdr:row>98</xdr:row>
      <xdr:rowOff>100140</xdr:rowOff>
    </xdr:to>
    <xdr:cxnSp macro="">
      <xdr:nvCxnSpPr>
        <xdr:cNvPr id="457" name="直線コネクタ 456"/>
        <xdr:cNvCxnSpPr/>
      </xdr:nvCxnSpPr>
      <xdr:spPr>
        <a:xfrm flipV="1">
          <a:off x="7861300" y="16884797"/>
          <a:ext cx="889000" cy="1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103457</xdr:rowOff>
    </xdr:from>
    <xdr:ext cx="534377" cy="259045"/>
    <xdr:sp macro="" textlink="">
      <xdr:nvSpPr>
        <xdr:cNvPr id="459" name="テキスト ボックス 458"/>
        <xdr:cNvSpPr txBox="1"/>
      </xdr:nvSpPr>
      <xdr:spPr>
        <a:xfrm>
          <a:off x="8483111" y="1656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100140</xdr:rowOff>
    </xdr:from>
    <xdr:to>
      <xdr:col>41</xdr:col>
      <xdr:colOff>50800</xdr:colOff>
      <xdr:row>98</xdr:row>
      <xdr:rowOff>103197</xdr:rowOff>
    </xdr:to>
    <xdr:cxnSp macro="">
      <xdr:nvCxnSpPr>
        <xdr:cNvPr id="460" name="直線コネクタ 459"/>
        <xdr:cNvCxnSpPr/>
      </xdr:nvCxnSpPr>
      <xdr:spPr>
        <a:xfrm flipV="1">
          <a:off x="6972300" y="16902240"/>
          <a:ext cx="889000" cy="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109580</xdr:rowOff>
    </xdr:from>
    <xdr:ext cx="534377" cy="259045"/>
    <xdr:sp macro="" textlink="">
      <xdr:nvSpPr>
        <xdr:cNvPr id="462" name="テキスト ボックス 461"/>
        <xdr:cNvSpPr txBox="1"/>
      </xdr:nvSpPr>
      <xdr:spPr>
        <a:xfrm>
          <a:off x="7594111" y="1656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116158</xdr:rowOff>
    </xdr:from>
    <xdr:ext cx="534377" cy="259045"/>
    <xdr:sp macro="" textlink="">
      <xdr:nvSpPr>
        <xdr:cNvPr id="464" name="テキスト ボックス 463"/>
        <xdr:cNvSpPr txBox="1"/>
      </xdr:nvSpPr>
      <xdr:spPr>
        <a:xfrm>
          <a:off x="6705111" y="165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2333</xdr:rowOff>
    </xdr:from>
    <xdr:to>
      <xdr:col>55</xdr:col>
      <xdr:colOff>50800</xdr:colOff>
      <xdr:row>98</xdr:row>
      <xdr:rowOff>103933</xdr:rowOff>
    </xdr:to>
    <xdr:sp macro="" textlink="">
      <xdr:nvSpPr>
        <xdr:cNvPr id="470" name="楕円 469"/>
        <xdr:cNvSpPr/>
      </xdr:nvSpPr>
      <xdr:spPr>
        <a:xfrm>
          <a:off x="10426700" y="1680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131657</xdr:rowOff>
    </xdr:from>
    <xdr:ext cx="534377" cy="259045"/>
    <xdr:sp macro="" textlink="">
      <xdr:nvSpPr>
        <xdr:cNvPr id="471" name="土木費該当値テキスト"/>
        <xdr:cNvSpPr txBox="1"/>
      </xdr:nvSpPr>
      <xdr:spPr>
        <a:xfrm>
          <a:off x="10528300" y="167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30674</xdr:rowOff>
    </xdr:from>
    <xdr:to>
      <xdr:col>50</xdr:col>
      <xdr:colOff>165100</xdr:colOff>
      <xdr:row>98</xdr:row>
      <xdr:rowOff>132274</xdr:rowOff>
    </xdr:to>
    <xdr:sp macro="" textlink="">
      <xdr:nvSpPr>
        <xdr:cNvPr id="472" name="楕円 471"/>
        <xdr:cNvSpPr/>
      </xdr:nvSpPr>
      <xdr:spPr>
        <a:xfrm>
          <a:off x="9588500" y="1683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123401</xdr:rowOff>
    </xdr:from>
    <xdr:ext cx="534377" cy="259045"/>
    <xdr:sp macro="" textlink="">
      <xdr:nvSpPr>
        <xdr:cNvPr id="473" name="テキスト ボックス 472"/>
        <xdr:cNvSpPr txBox="1"/>
      </xdr:nvSpPr>
      <xdr:spPr>
        <a:xfrm>
          <a:off x="9372111" y="1692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31897</xdr:rowOff>
    </xdr:from>
    <xdr:to>
      <xdr:col>46</xdr:col>
      <xdr:colOff>38100</xdr:colOff>
      <xdr:row>98</xdr:row>
      <xdr:rowOff>133497</xdr:rowOff>
    </xdr:to>
    <xdr:sp macro="" textlink="">
      <xdr:nvSpPr>
        <xdr:cNvPr id="474" name="楕円 473"/>
        <xdr:cNvSpPr/>
      </xdr:nvSpPr>
      <xdr:spPr>
        <a:xfrm>
          <a:off x="8699500" y="1683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124624</xdr:rowOff>
    </xdr:from>
    <xdr:ext cx="534377" cy="259045"/>
    <xdr:sp macro="" textlink="">
      <xdr:nvSpPr>
        <xdr:cNvPr id="475" name="テキスト ボックス 474"/>
        <xdr:cNvSpPr txBox="1"/>
      </xdr:nvSpPr>
      <xdr:spPr>
        <a:xfrm>
          <a:off x="8483111" y="1692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49340</xdr:rowOff>
    </xdr:from>
    <xdr:to>
      <xdr:col>41</xdr:col>
      <xdr:colOff>101600</xdr:colOff>
      <xdr:row>98</xdr:row>
      <xdr:rowOff>150940</xdr:rowOff>
    </xdr:to>
    <xdr:sp macro="" textlink="">
      <xdr:nvSpPr>
        <xdr:cNvPr id="476" name="楕円 475"/>
        <xdr:cNvSpPr/>
      </xdr:nvSpPr>
      <xdr:spPr>
        <a:xfrm>
          <a:off x="7810500" y="168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142067</xdr:rowOff>
    </xdr:from>
    <xdr:ext cx="534377" cy="259045"/>
    <xdr:sp macro="" textlink="">
      <xdr:nvSpPr>
        <xdr:cNvPr id="477" name="テキスト ボックス 476"/>
        <xdr:cNvSpPr txBox="1"/>
      </xdr:nvSpPr>
      <xdr:spPr>
        <a:xfrm>
          <a:off x="7594111" y="1694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52397</xdr:rowOff>
    </xdr:from>
    <xdr:to>
      <xdr:col>36</xdr:col>
      <xdr:colOff>165100</xdr:colOff>
      <xdr:row>98</xdr:row>
      <xdr:rowOff>153997</xdr:rowOff>
    </xdr:to>
    <xdr:sp macro="" textlink="">
      <xdr:nvSpPr>
        <xdr:cNvPr id="478" name="楕円 477"/>
        <xdr:cNvSpPr/>
      </xdr:nvSpPr>
      <xdr:spPr>
        <a:xfrm>
          <a:off x="6921500" y="1685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145124</xdr:rowOff>
    </xdr:from>
    <xdr:ext cx="534377" cy="259045"/>
    <xdr:sp macro="" textlink="">
      <xdr:nvSpPr>
        <xdr:cNvPr id="479" name="テキスト ボックス 478"/>
        <xdr:cNvSpPr txBox="1"/>
      </xdr:nvSpPr>
      <xdr:spPr>
        <a:xfrm>
          <a:off x="6705111" y="1694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90290</xdr:rowOff>
    </xdr:from>
    <xdr:to>
      <xdr:col>85</xdr:col>
      <xdr:colOff>127000</xdr:colOff>
      <xdr:row>38</xdr:row>
      <xdr:rowOff>139096</xdr:rowOff>
    </xdr:to>
    <xdr:cxnSp macro="">
      <xdr:nvCxnSpPr>
        <xdr:cNvPr id="511" name="直線コネクタ 510"/>
        <xdr:cNvCxnSpPr/>
      </xdr:nvCxnSpPr>
      <xdr:spPr>
        <a:xfrm flipV="1">
          <a:off x="15481300" y="6605390"/>
          <a:ext cx="8382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159032</xdr:rowOff>
    </xdr:from>
    <xdr:ext cx="534377" cy="259045"/>
    <xdr:sp macro="" textlink="">
      <xdr:nvSpPr>
        <xdr:cNvPr id="512" name="消防費平均値テキスト"/>
        <xdr:cNvSpPr txBox="1"/>
      </xdr:nvSpPr>
      <xdr:spPr>
        <a:xfrm>
          <a:off x="16370300" y="6331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139096</xdr:rowOff>
    </xdr:from>
    <xdr:to>
      <xdr:col>81</xdr:col>
      <xdr:colOff>50800</xdr:colOff>
      <xdr:row>38</xdr:row>
      <xdr:rowOff>169549</xdr:rowOff>
    </xdr:to>
    <xdr:cxnSp macro="">
      <xdr:nvCxnSpPr>
        <xdr:cNvPr id="514" name="直線コネクタ 513"/>
        <xdr:cNvCxnSpPr/>
      </xdr:nvCxnSpPr>
      <xdr:spPr>
        <a:xfrm flipV="1">
          <a:off x="14592300" y="6654196"/>
          <a:ext cx="889000" cy="30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95928</xdr:rowOff>
    </xdr:from>
    <xdr:ext cx="534377" cy="259045"/>
    <xdr:sp macro="" textlink="">
      <xdr:nvSpPr>
        <xdr:cNvPr id="516" name="テキスト ボックス 515"/>
        <xdr:cNvSpPr txBox="1"/>
      </xdr:nvSpPr>
      <xdr:spPr>
        <a:xfrm>
          <a:off x="15214111" y="626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169549</xdr:rowOff>
    </xdr:from>
    <xdr:to>
      <xdr:col>76</xdr:col>
      <xdr:colOff>114300</xdr:colOff>
      <xdr:row>39</xdr:row>
      <xdr:rowOff>22282</xdr:rowOff>
    </xdr:to>
    <xdr:cxnSp macro="">
      <xdr:nvCxnSpPr>
        <xdr:cNvPr id="517" name="直線コネクタ 516"/>
        <xdr:cNvCxnSpPr/>
      </xdr:nvCxnSpPr>
      <xdr:spPr>
        <a:xfrm flipV="1">
          <a:off x="13703300" y="6684649"/>
          <a:ext cx="889000" cy="2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127638</xdr:rowOff>
    </xdr:from>
    <xdr:ext cx="534377" cy="259045"/>
    <xdr:sp macro="" textlink="">
      <xdr:nvSpPr>
        <xdr:cNvPr id="519" name="テキスト ボックス 518"/>
        <xdr:cNvSpPr txBox="1"/>
      </xdr:nvSpPr>
      <xdr:spPr>
        <a:xfrm>
          <a:off x="14325111" y="629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170038</xdr:rowOff>
    </xdr:from>
    <xdr:to>
      <xdr:col>71</xdr:col>
      <xdr:colOff>177800</xdr:colOff>
      <xdr:row>39</xdr:row>
      <xdr:rowOff>22282</xdr:rowOff>
    </xdr:to>
    <xdr:cxnSp macro="">
      <xdr:nvCxnSpPr>
        <xdr:cNvPr id="520" name="直線コネクタ 519"/>
        <xdr:cNvCxnSpPr/>
      </xdr:nvCxnSpPr>
      <xdr:spPr>
        <a:xfrm>
          <a:off x="12814300" y="6685138"/>
          <a:ext cx="889000" cy="23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169602</xdr:rowOff>
    </xdr:from>
    <xdr:ext cx="534377" cy="259045"/>
    <xdr:sp macro="" textlink="">
      <xdr:nvSpPr>
        <xdr:cNvPr id="522" name="テキスト ボックス 521"/>
        <xdr:cNvSpPr txBox="1"/>
      </xdr:nvSpPr>
      <xdr:spPr>
        <a:xfrm>
          <a:off x="13436111" y="61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83142</xdr:rowOff>
    </xdr:from>
    <xdr:ext cx="534377" cy="259045"/>
    <xdr:sp macro="" textlink="">
      <xdr:nvSpPr>
        <xdr:cNvPr id="524" name="テキスト ボックス 523"/>
        <xdr:cNvSpPr txBox="1"/>
      </xdr:nvSpPr>
      <xdr:spPr>
        <a:xfrm>
          <a:off x="12547111" y="62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39490</xdr:rowOff>
    </xdr:from>
    <xdr:to>
      <xdr:col>85</xdr:col>
      <xdr:colOff>177800</xdr:colOff>
      <xdr:row>38</xdr:row>
      <xdr:rowOff>141090</xdr:rowOff>
    </xdr:to>
    <xdr:sp macro="" textlink="">
      <xdr:nvSpPr>
        <xdr:cNvPr id="530" name="楕円 529"/>
        <xdr:cNvSpPr/>
      </xdr:nvSpPr>
      <xdr:spPr>
        <a:xfrm>
          <a:off x="16268700" y="655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17917</xdr:rowOff>
    </xdr:from>
    <xdr:ext cx="534377" cy="259045"/>
    <xdr:sp macro="" textlink="">
      <xdr:nvSpPr>
        <xdr:cNvPr id="531" name="消防費該当値テキスト"/>
        <xdr:cNvSpPr txBox="1"/>
      </xdr:nvSpPr>
      <xdr:spPr>
        <a:xfrm>
          <a:off x="16370300" y="653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88296</xdr:rowOff>
    </xdr:from>
    <xdr:to>
      <xdr:col>81</xdr:col>
      <xdr:colOff>101600</xdr:colOff>
      <xdr:row>39</xdr:row>
      <xdr:rowOff>18446</xdr:rowOff>
    </xdr:to>
    <xdr:sp macro="" textlink="">
      <xdr:nvSpPr>
        <xdr:cNvPr id="532" name="楕円 531"/>
        <xdr:cNvSpPr/>
      </xdr:nvSpPr>
      <xdr:spPr>
        <a:xfrm>
          <a:off x="15430500" y="66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9573</xdr:rowOff>
    </xdr:from>
    <xdr:ext cx="534377" cy="259045"/>
    <xdr:sp macro="" textlink="">
      <xdr:nvSpPr>
        <xdr:cNvPr id="533" name="テキスト ボックス 532"/>
        <xdr:cNvSpPr txBox="1"/>
      </xdr:nvSpPr>
      <xdr:spPr>
        <a:xfrm>
          <a:off x="15214111" y="669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118749</xdr:rowOff>
    </xdr:from>
    <xdr:to>
      <xdr:col>76</xdr:col>
      <xdr:colOff>165100</xdr:colOff>
      <xdr:row>39</xdr:row>
      <xdr:rowOff>48899</xdr:rowOff>
    </xdr:to>
    <xdr:sp macro="" textlink="">
      <xdr:nvSpPr>
        <xdr:cNvPr id="534" name="楕円 533"/>
        <xdr:cNvSpPr/>
      </xdr:nvSpPr>
      <xdr:spPr>
        <a:xfrm>
          <a:off x="14541500" y="663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40026</xdr:rowOff>
    </xdr:from>
    <xdr:ext cx="534377" cy="259045"/>
    <xdr:sp macro="" textlink="">
      <xdr:nvSpPr>
        <xdr:cNvPr id="535" name="テキスト ボックス 534"/>
        <xdr:cNvSpPr txBox="1"/>
      </xdr:nvSpPr>
      <xdr:spPr>
        <a:xfrm>
          <a:off x="14325111" y="672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142932</xdr:rowOff>
    </xdr:from>
    <xdr:to>
      <xdr:col>72</xdr:col>
      <xdr:colOff>38100</xdr:colOff>
      <xdr:row>39</xdr:row>
      <xdr:rowOff>73082</xdr:rowOff>
    </xdr:to>
    <xdr:sp macro="" textlink="">
      <xdr:nvSpPr>
        <xdr:cNvPr id="536" name="楕円 535"/>
        <xdr:cNvSpPr/>
      </xdr:nvSpPr>
      <xdr:spPr>
        <a:xfrm>
          <a:off x="13652500" y="665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64209</xdr:rowOff>
    </xdr:from>
    <xdr:ext cx="534377" cy="259045"/>
    <xdr:sp macro="" textlink="">
      <xdr:nvSpPr>
        <xdr:cNvPr id="537" name="テキスト ボックス 536"/>
        <xdr:cNvSpPr txBox="1"/>
      </xdr:nvSpPr>
      <xdr:spPr>
        <a:xfrm>
          <a:off x="13436111" y="675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119238</xdr:rowOff>
    </xdr:from>
    <xdr:to>
      <xdr:col>67</xdr:col>
      <xdr:colOff>101600</xdr:colOff>
      <xdr:row>39</xdr:row>
      <xdr:rowOff>49388</xdr:rowOff>
    </xdr:to>
    <xdr:sp macro="" textlink="">
      <xdr:nvSpPr>
        <xdr:cNvPr id="538" name="楕円 537"/>
        <xdr:cNvSpPr/>
      </xdr:nvSpPr>
      <xdr:spPr>
        <a:xfrm>
          <a:off x="12763500" y="663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40515</xdr:rowOff>
    </xdr:from>
    <xdr:ext cx="534377" cy="259045"/>
    <xdr:sp macro="" textlink="">
      <xdr:nvSpPr>
        <xdr:cNvPr id="539" name="テキスト ボックス 538"/>
        <xdr:cNvSpPr txBox="1"/>
      </xdr:nvSpPr>
      <xdr:spPr>
        <a:xfrm>
          <a:off x="12547111" y="6727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60908</xdr:rowOff>
    </xdr:from>
    <xdr:to>
      <xdr:col>85</xdr:col>
      <xdr:colOff>127000</xdr:colOff>
      <xdr:row>58</xdr:row>
      <xdr:rowOff>61747</xdr:rowOff>
    </xdr:to>
    <xdr:cxnSp macro="">
      <xdr:nvCxnSpPr>
        <xdr:cNvPr id="570" name="直線コネクタ 569"/>
        <xdr:cNvCxnSpPr/>
      </xdr:nvCxnSpPr>
      <xdr:spPr>
        <a:xfrm flipV="1">
          <a:off x="15481300" y="10005008"/>
          <a:ext cx="8382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93603</xdr:rowOff>
    </xdr:from>
    <xdr:ext cx="534377" cy="259045"/>
    <xdr:sp macro="" textlink="">
      <xdr:nvSpPr>
        <xdr:cNvPr id="571" name="教育費平均値テキスト"/>
        <xdr:cNvSpPr txBox="1"/>
      </xdr:nvSpPr>
      <xdr:spPr>
        <a:xfrm>
          <a:off x="16370300" y="9694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39528</xdr:rowOff>
    </xdr:from>
    <xdr:to>
      <xdr:col>81</xdr:col>
      <xdr:colOff>50800</xdr:colOff>
      <xdr:row>58</xdr:row>
      <xdr:rowOff>61747</xdr:rowOff>
    </xdr:to>
    <xdr:cxnSp macro="">
      <xdr:nvCxnSpPr>
        <xdr:cNvPr id="573" name="直線コネクタ 572"/>
        <xdr:cNvCxnSpPr/>
      </xdr:nvCxnSpPr>
      <xdr:spPr>
        <a:xfrm>
          <a:off x="14592300" y="9983628"/>
          <a:ext cx="889000" cy="2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42442</xdr:rowOff>
    </xdr:from>
    <xdr:ext cx="534377" cy="259045"/>
    <xdr:sp macro="" textlink="">
      <xdr:nvSpPr>
        <xdr:cNvPr id="575" name="テキスト ボックス 574"/>
        <xdr:cNvSpPr txBox="1"/>
      </xdr:nvSpPr>
      <xdr:spPr>
        <a:xfrm>
          <a:off x="15214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39528</xdr:rowOff>
    </xdr:from>
    <xdr:to>
      <xdr:col>76</xdr:col>
      <xdr:colOff>114300</xdr:colOff>
      <xdr:row>58</xdr:row>
      <xdr:rowOff>63638</xdr:rowOff>
    </xdr:to>
    <xdr:cxnSp macro="">
      <xdr:nvCxnSpPr>
        <xdr:cNvPr id="576" name="直線コネクタ 575"/>
        <xdr:cNvCxnSpPr/>
      </xdr:nvCxnSpPr>
      <xdr:spPr>
        <a:xfrm flipV="1">
          <a:off x="13703300" y="9983628"/>
          <a:ext cx="889000" cy="2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65063</xdr:rowOff>
    </xdr:from>
    <xdr:ext cx="534377" cy="259045"/>
    <xdr:sp macro="" textlink="">
      <xdr:nvSpPr>
        <xdr:cNvPr id="578" name="テキスト ボックス 577"/>
        <xdr:cNvSpPr txBox="1"/>
      </xdr:nvSpPr>
      <xdr:spPr>
        <a:xfrm>
          <a:off x="14325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63638</xdr:rowOff>
    </xdr:from>
    <xdr:to>
      <xdr:col>71</xdr:col>
      <xdr:colOff>177800</xdr:colOff>
      <xdr:row>58</xdr:row>
      <xdr:rowOff>71655</xdr:rowOff>
    </xdr:to>
    <xdr:cxnSp macro="">
      <xdr:nvCxnSpPr>
        <xdr:cNvPr id="579" name="直線コネクタ 578"/>
        <xdr:cNvCxnSpPr/>
      </xdr:nvCxnSpPr>
      <xdr:spPr>
        <a:xfrm flipV="1">
          <a:off x="12814300" y="10007738"/>
          <a:ext cx="889000" cy="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77731</xdr:rowOff>
    </xdr:from>
    <xdr:ext cx="534377" cy="259045"/>
    <xdr:sp macro="" textlink="">
      <xdr:nvSpPr>
        <xdr:cNvPr id="581" name="テキスト ボックス 580"/>
        <xdr:cNvSpPr txBox="1"/>
      </xdr:nvSpPr>
      <xdr:spPr>
        <a:xfrm>
          <a:off x="13436111" y="96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97772</xdr:rowOff>
    </xdr:from>
    <xdr:ext cx="534377" cy="259045"/>
    <xdr:sp macro="" textlink="">
      <xdr:nvSpPr>
        <xdr:cNvPr id="583" name="テキスト ボックス 582"/>
        <xdr:cNvSpPr txBox="1"/>
      </xdr:nvSpPr>
      <xdr:spPr>
        <a:xfrm>
          <a:off x="12547111" y="969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10108</xdr:rowOff>
    </xdr:from>
    <xdr:to>
      <xdr:col>85</xdr:col>
      <xdr:colOff>177800</xdr:colOff>
      <xdr:row>58</xdr:row>
      <xdr:rowOff>111708</xdr:rowOff>
    </xdr:to>
    <xdr:sp macro="" textlink="">
      <xdr:nvSpPr>
        <xdr:cNvPr id="589" name="楕円 588"/>
        <xdr:cNvSpPr/>
      </xdr:nvSpPr>
      <xdr:spPr>
        <a:xfrm>
          <a:off x="16268700" y="995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96485</xdr:rowOff>
    </xdr:from>
    <xdr:ext cx="534377" cy="259045"/>
    <xdr:sp macro="" textlink="">
      <xdr:nvSpPr>
        <xdr:cNvPr id="590" name="教育費該当値テキスト"/>
        <xdr:cNvSpPr txBox="1"/>
      </xdr:nvSpPr>
      <xdr:spPr>
        <a:xfrm>
          <a:off x="16370300" y="986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10947</xdr:rowOff>
    </xdr:from>
    <xdr:to>
      <xdr:col>81</xdr:col>
      <xdr:colOff>101600</xdr:colOff>
      <xdr:row>58</xdr:row>
      <xdr:rowOff>112547</xdr:rowOff>
    </xdr:to>
    <xdr:sp macro="" textlink="">
      <xdr:nvSpPr>
        <xdr:cNvPr id="591" name="楕円 590"/>
        <xdr:cNvSpPr/>
      </xdr:nvSpPr>
      <xdr:spPr>
        <a:xfrm>
          <a:off x="15430500" y="99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103674</xdr:rowOff>
    </xdr:from>
    <xdr:ext cx="534377" cy="259045"/>
    <xdr:sp macro="" textlink="">
      <xdr:nvSpPr>
        <xdr:cNvPr id="592" name="テキスト ボックス 591"/>
        <xdr:cNvSpPr txBox="1"/>
      </xdr:nvSpPr>
      <xdr:spPr>
        <a:xfrm>
          <a:off x="15214111" y="1004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160178</xdr:rowOff>
    </xdr:from>
    <xdr:to>
      <xdr:col>76</xdr:col>
      <xdr:colOff>165100</xdr:colOff>
      <xdr:row>58</xdr:row>
      <xdr:rowOff>90328</xdr:rowOff>
    </xdr:to>
    <xdr:sp macro="" textlink="">
      <xdr:nvSpPr>
        <xdr:cNvPr id="593" name="楕円 592"/>
        <xdr:cNvSpPr/>
      </xdr:nvSpPr>
      <xdr:spPr>
        <a:xfrm>
          <a:off x="14541500" y="993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81455</xdr:rowOff>
    </xdr:from>
    <xdr:ext cx="534377" cy="259045"/>
    <xdr:sp macro="" textlink="">
      <xdr:nvSpPr>
        <xdr:cNvPr id="594" name="テキスト ボックス 593"/>
        <xdr:cNvSpPr txBox="1"/>
      </xdr:nvSpPr>
      <xdr:spPr>
        <a:xfrm>
          <a:off x="14325111" y="1002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12838</xdr:rowOff>
    </xdr:from>
    <xdr:to>
      <xdr:col>72</xdr:col>
      <xdr:colOff>38100</xdr:colOff>
      <xdr:row>58</xdr:row>
      <xdr:rowOff>114438</xdr:rowOff>
    </xdr:to>
    <xdr:sp macro="" textlink="">
      <xdr:nvSpPr>
        <xdr:cNvPr id="595" name="楕円 594"/>
        <xdr:cNvSpPr/>
      </xdr:nvSpPr>
      <xdr:spPr>
        <a:xfrm>
          <a:off x="13652500" y="995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105565</xdr:rowOff>
    </xdr:from>
    <xdr:ext cx="534377" cy="259045"/>
    <xdr:sp macro="" textlink="">
      <xdr:nvSpPr>
        <xdr:cNvPr id="596" name="テキスト ボックス 595"/>
        <xdr:cNvSpPr txBox="1"/>
      </xdr:nvSpPr>
      <xdr:spPr>
        <a:xfrm>
          <a:off x="13436111" y="1004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20855</xdr:rowOff>
    </xdr:from>
    <xdr:to>
      <xdr:col>67</xdr:col>
      <xdr:colOff>101600</xdr:colOff>
      <xdr:row>58</xdr:row>
      <xdr:rowOff>122455</xdr:rowOff>
    </xdr:to>
    <xdr:sp macro="" textlink="">
      <xdr:nvSpPr>
        <xdr:cNvPr id="597" name="楕円 596"/>
        <xdr:cNvSpPr/>
      </xdr:nvSpPr>
      <xdr:spPr>
        <a:xfrm>
          <a:off x="12763500" y="996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113582</xdr:rowOff>
    </xdr:from>
    <xdr:ext cx="534377" cy="259045"/>
    <xdr:sp macro="" textlink="">
      <xdr:nvSpPr>
        <xdr:cNvPr id="598" name="テキスト ボックス 597"/>
        <xdr:cNvSpPr txBox="1"/>
      </xdr:nvSpPr>
      <xdr:spPr>
        <a:xfrm>
          <a:off x="12547111" y="1005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92883</xdr:rowOff>
    </xdr:from>
    <xdr:to>
      <xdr:col>85</xdr:col>
      <xdr:colOff>127000</xdr:colOff>
      <xdr:row>78</xdr:row>
      <xdr:rowOff>110741</xdr:rowOff>
    </xdr:to>
    <xdr:cxnSp macro="">
      <xdr:nvCxnSpPr>
        <xdr:cNvPr id="625" name="直線コネクタ 624"/>
        <xdr:cNvCxnSpPr/>
      </xdr:nvCxnSpPr>
      <xdr:spPr>
        <a:xfrm>
          <a:off x="15481300" y="13465983"/>
          <a:ext cx="838200" cy="1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41446</xdr:rowOff>
    </xdr:from>
    <xdr:ext cx="534377" cy="259045"/>
    <xdr:sp macro="" textlink="">
      <xdr:nvSpPr>
        <xdr:cNvPr id="626" name="災害復旧費平均値テキスト"/>
        <xdr:cNvSpPr txBox="1"/>
      </xdr:nvSpPr>
      <xdr:spPr>
        <a:xfrm>
          <a:off x="16370300" y="1324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67221</xdr:rowOff>
    </xdr:from>
    <xdr:to>
      <xdr:col>81</xdr:col>
      <xdr:colOff>50800</xdr:colOff>
      <xdr:row>78</xdr:row>
      <xdr:rowOff>92883</xdr:rowOff>
    </xdr:to>
    <xdr:cxnSp macro="">
      <xdr:nvCxnSpPr>
        <xdr:cNvPr id="628" name="直線コネクタ 627"/>
        <xdr:cNvCxnSpPr/>
      </xdr:nvCxnSpPr>
      <xdr:spPr>
        <a:xfrm>
          <a:off x="14592300" y="13440321"/>
          <a:ext cx="889000" cy="2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142854</xdr:rowOff>
    </xdr:from>
    <xdr:ext cx="534377" cy="259045"/>
    <xdr:sp macro="" textlink="">
      <xdr:nvSpPr>
        <xdr:cNvPr id="630" name="テキスト ボックス 629"/>
        <xdr:cNvSpPr txBox="1"/>
      </xdr:nvSpPr>
      <xdr:spPr>
        <a:xfrm>
          <a:off x="15214111" y="131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10162</xdr:rowOff>
    </xdr:from>
    <xdr:to>
      <xdr:col>76</xdr:col>
      <xdr:colOff>114300</xdr:colOff>
      <xdr:row>78</xdr:row>
      <xdr:rowOff>67221</xdr:rowOff>
    </xdr:to>
    <xdr:cxnSp macro="">
      <xdr:nvCxnSpPr>
        <xdr:cNvPr id="631" name="直線コネクタ 630"/>
        <xdr:cNvCxnSpPr/>
      </xdr:nvCxnSpPr>
      <xdr:spPr>
        <a:xfrm>
          <a:off x="13703300" y="13383262"/>
          <a:ext cx="889000" cy="5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131528</xdr:rowOff>
    </xdr:from>
    <xdr:ext cx="534377" cy="259045"/>
    <xdr:sp macro="" textlink="">
      <xdr:nvSpPr>
        <xdr:cNvPr id="633" name="テキスト ボックス 632"/>
        <xdr:cNvSpPr txBox="1"/>
      </xdr:nvSpPr>
      <xdr:spPr>
        <a:xfrm>
          <a:off x="14325111" y="1350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10162</xdr:rowOff>
    </xdr:from>
    <xdr:to>
      <xdr:col>71</xdr:col>
      <xdr:colOff>177800</xdr:colOff>
      <xdr:row>78</xdr:row>
      <xdr:rowOff>111545</xdr:rowOff>
    </xdr:to>
    <xdr:cxnSp macro="">
      <xdr:nvCxnSpPr>
        <xdr:cNvPr id="634" name="直線コネクタ 633"/>
        <xdr:cNvCxnSpPr/>
      </xdr:nvCxnSpPr>
      <xdr:spPr>
        <a:xfrm flipV="1">
          <a:off x="12814300" y="13383262"/>
          <a:ext cx="889000" cy="10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134293</xdr:rowOff>
    </xdr:from>
    <xdr:ext cx="534377" cy="259045"/>
    <xdr:sp macro="" textlink="">
      <xdr:nvSpPr>
        <xdr:cNvPr id="636" name="テキスト ボックス 635"/>
        <xdr:cNvSpPr txBox="1"/>
      </xdr:nvSpPr>
      <xdr:spPr>
        <a:xfrm>
          <a:off x="13436111" y="1350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59941</xdr:rowOff>
    </xdr:from>
    <xdr:to>
      <xdr:col>85</xdr:col>
      <xdr:colOff>177800</xdr:colOff>
      <xdr:row>78</xdr:row>
      <xdr:rowOff>161541</xdr:rowOff>
    </xdr:to>
    <xdr:sp macro="" textlink="">
      <xdr:nvSpPr>
        <xdr:cNvPr id="644" name="楕円 643"/>
        <xdr:cNvSpPr/>
      </xdr:nvSpPr>
      <xdr:spPr>
        <a:xfrm>
          <a:off x="16268700" y="1343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168446</xdr:rowOff>
    </xdr:from>
    <xdr:ext cx="469744" cy="259045"/>
    <xdr:sp macro="" textlink="">
      <xdr:nvSpPr>
        <xdr:cNvPr id="645" name="災害復旧費該当値テキスト"/>
        <xdr:cNvSpPr txBox="1"/>
      </xdr:nvSpPr>
      <xdr:spPr>
        <a:xfrm>
          <a:off x="16370300" y="1337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42083</xdr:rowOff>
    </xdr:from>
    <xdr:to>
      <xdr:col>81</xdr:col>
      <xdr:colOff>101600</xdr:colOff>
      <xdr:row>78</xdr:row>
      <xdr:rowOff>143683</xdr:rowOff>
    </xdr:to>
    <xdr:sp macro="" textlink="">
      <xdr:nvSpPr>
        <xdr:cNvPr id="646" name="楕円 645"/>
        <xdr:cNvSpPr/>
      </xdr:nvSpPr>
      <xdr:spPr>
        <a:xfrm>
          <a:off x="15430500" y="1341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134810</xdr:rowOff>
    </xdr:from>
    <xdr:ext cx="534377" cy="259045"/>
    <xdr:sp macro="" textlink="">
      <xdr:nvSpPr>
        <xdr:cNvPr id="647" name="テキスト ボックス 646"/>
        <xdr:cNvSpPr txBox="1"/>
      </xdr:nvSpPr>
      <xdr:spPr>
        <a:xfrm>
          <a:off x="15214111" y="1350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16421</xdr:rowOff>
    </xdr:from>
    <xdr:to>
      <xdr:col>76</xdr:col>
      <xdr:colOff>165100</xdr:colOff>
      <xdr:row>78</xdr:row>
      <xdr:rowOff>118021</xdr:rowOff>
    </xdr:to>
    <xdr:sp macro="" textlink="">
      <xdr:nvSpPr>
        <xdr:cNvPr id="648" name="楕円 647"/>
        <xdr:cNvSpPr/>
      </xdr:nvSpPr>
      <xdr:spPr>
        <a:xfrm>
          <a:off x="14541500" y="1338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134548</xdr:rowOff>
    </xdr:from>
    <xdr:ext cx="534377" cy="259045"/>
    <xdr:sp macro="" textlink="">
      <xdr:nvSpPr>
        <xdr:cNvPr id="649" name="テキスト ボックス 648"/>
        <xdr:cNvSpPr txBox="1"/>
      </xdr:nvSpPr>
      <xdr:spPr>
        <a:xfrm>
          <a:off x="14325111" y="1316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130812</xdr:rowOff>
    </xdr:from>
    <xdr:to>
      <xdr:col>72</xdr:col>
      <xdr:colOff>38100</xdr:colOff>
      <xdr:row>78</xdr:row>
      <xdr:rowOff>60962</xdr:rowOff>
    </xdr:to>
    <xdr:sp macro="" textlink="">
      <xdr:nvSpPr>
        <xdr:cNvPr id="650" name="楕円 649"/>
        <xdr:cNvSpPr/>
      </xdr:nvSpPr>
      <xdr:spPr>
        <a:xfrm>
          <a:off x="13652500" y="1333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77489</xdr:rowOff>
    </xdr:from>
    <xdr:ext cx="534377" cy="259045"/>
    <xdr:sp macro="" textlink="">
      <xdr:nvSpPr>
        <xdr:cNvPr id="651" name="テキスト ボックス 650"/>
        <xdr:cNvSpPr txBox="1"/>
      </xdr:nvSpPr>
      <xdr:spPr>
        <a:xfrm>
          <a:off x="13436111" y="1310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60745</xdr:rowOff>
    </xdr:from>
    <xdr:to>
      <xdr:col>67</xdr:col>
      <xdr:colOff>101600</xdr:colOff>
      <xdr:row>78</xdr:row>
      <xdr:rowOff>162345</xdr:rowOff>
    </xdr:to>
    <xdr:sp macro="" textlink="">
      <xdr:nvSpPr>
        <xdr:cNvPr id="652" name="楕円 651"/>
        <xdr:cNvSpPr/>
      </xdr:nvSpPr>
      <xdr:spPr>
        <a:xfrm>
          <a:off x="12763500" y="134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153472</xdr:rowOff>
    </xdr:from>
    <xdr:ext cx="469744" cy="259045"/>
    <xdr:sp macro="" textlink="">
      <xdr:nvSpPr>
        <xdr:cNvPr id="653" name="テキスト ボックス 652"/>
        <xdr:cNvSpPr txBox="1"/>
      </xdr:nvSpPr>
      <xdr:spPr>
        <a:xfrm>
          <a:off x="12579428" y="135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121594</xdr:rowOff>
    </xdr:from>
    <xdr:to>
      <xdr:col>85</xdr:col>
      <xdr:colOff>127000</xdr:colOff>
      <xdr:row>97</xdr:row>
      <xdr:rowOff>139426</xdr:rowOff>
    </xdr:to>
    <xdr:cxnSp macro="">
      <xdr:nvCxnSpPr>
        <xdr:cNvPr id="680" name="直線コネクタ 679"/>
        <xdr:cNvCxnSpPr/>
      </xdr:nvCxnSpPr>
      <xdr:spPr>
        <a:xfrm flipV="1">
          <a:off x="15481300" y="16752244"/>
          <a:ext cx="8382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65673</xdr:rowOff>
    </xdr:from>
    <xdr:ext cx="534377" cy="259045"/>
    <xdr:sp macro="" textlink="">
      <xdr:nvSpPr>
        <xdr:cNvPr id="681" name="公債費平均値テキスト"/>
        <xdr:cNvSpPr txBox="1"/>
      </xdr:nvSpPr>
      <xdr:spPr>
        <a:xfrm>
          <a:off x="16370300" y="16353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139426</xdr:rowOff>
    </xdr:from>
    <xdr:to>
      <xdr:col>81</xdr:col>
      <xdr:colOff>50800</xdr:colOff>
      <xdr:row>97</xdr:row>
      <xdr:rowOff>143608</xdr:rowOff>
    </xdr:to>
    <xdr:cxnSp macro="">
      <xdr:nvCxnSpPr>
        <xdr:cNvPr id="683" name="直線コネクタ 682"/>
        <xdr:cNvCxnSpPr/>
      </xdr:nvCxnSpPr>
      <xdr:spPr>
        <a:xfrm flipV="1">
          <a:off x="14592300" y="16770076"/>
          <a:ext cx="889000" cy="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157484</xdr:rowOff>
    </xdr:from>
    <xdr:ext cx="534377" cy="259045"/>
    <xdr:sp macro="" textlink="">
      <xdr:nvSpPr>
        <xdr:cNvPr id="685" name="テキスト ボックス 684"/>
        <xdr:cNvSpPr txBox="1"/>
      </xdr:nvSpPr>
      <xdr:spPr>
        <a:xfrm>
          <a:off x="15214111" y="1627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143608</xdr:rowOff>
    </xdr:from>
    <xdr:to>
      <xdr:col>76</xdr:col>
      <xdr:colOff>114300</xdr:colOff>
      <xdr:row>97</xdr:row>
      <xdr:rowOff>164475</xdr:rowOff>
    </xdr:to>
    <xdr:cxnSp macro="">
      <xdr:nvCxnSpPr>
        <xdr:cNvPr id="686" name="直線コネクタ 685"/>
        <xdr:cNvCxnSpPr/>
      </xdr:nvCxnSpPr>
      <xdr:spPr>
        <a:xfrm flipV="1">
          <a:off x="13703300" y="16774258"/>
          <a:ext cx="8890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4396</xdr:rowOff>
    </xdr:from>
    <xdr:ext cx="534377" cy="259045"/>
    <xdr:sp macro="" textlink="">
      <xdr:nvSpPr>
        <xdr:cNvPr id="688" name="テキスト ボックス 687"/>
        <xdr:cNvSpPr txBox="1"/>
      </xdr:nvSpPr>
      <xdr:spPr>
        <a:xfrm>
          <a:off x="14325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159739</xdr:rowOff>
    </xdr:from>
    <xdr:to>
      <xdr:col>71</xdr:col>
      <xdr:colOff>177800</xdr:colOff>
      <xdr:row>97</xdr:row>
      <xdr:rowOff>164475</xdr:rowOff>
    </xdr:to>
    <xdr:cxnSp macro="">
      <xdr:nvCxnSpPr>
        <xdr:cNvPr id="689" name="直線コネクタ 688"/>
        <xdr:cNvCxnSpPr/>
      </xdr:nvCxnSpPr>
      <xdr:spPr>
        <a:xfrm>
          <a:off x="12814300" y="16790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26068</xdr:rowOff>
    </xdr:from>
    <xdr:ext cx="534377" cy="259045"/>
    <xdr:sp macro="" textlink="">
      <xdr:nvSpPr>
        <xdr:cNvPr id="691" name="テキスト ボックス 690"/>
        <xdr:cNvSpPr txBox="1"/>
      </xdr:nvSpPr>
      <xdr:spPr>
        <a:xfrm>
          <a:off x="13436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35166</xdr:rowOff>
    </xdr:from>
    <xdr:ext cx="534377" cy="259045"/>
    <xdr:sp macro="" textlink="">
      <xdr:nvSpPr>
        <xdr:cNvPr id="693" name="テキスト ボックス 692"/>
        <xdr:cNvSpPr txBox="1"/>
      </xdr:nvSpPr>
      <xdr:spPr>
        <a:xfrm>
          <a:off x="12547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70794</xdr:rowOff>
    </xdr:from>
    <xdr:to>
      <xdr:col>85</xdr:col>
      <xdr:colOff>177800</xdr:colOff>
      <xdr:row>98</xdr:row>
      <xdr:rowOff>944</xdr:rowOff>
    </xdr:to>
    <xdr:sp macro="" textlink="">
      <xdr:nvSpPr>
        <xdr:cNvPr id="699" name="楕円 698"/>
        <xdr:cNvSpPr/>
      </xdr:nvSpPr>
      <xdr:spPr>
        <a:xfrm>
          <a:off x="16268700" y="1670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49221</xdr:rowOff>
    </xdr:from>
    <xdr:ext cx="534377" cy="259045"/>
    <xdr:sp macro="" textlink="">
      <xdr:nvSpPr>
        <xdr:cNvPr id="700" name="公債費該当値テキスト"/>
        <xdr:cNvSpPr txBox="1"/>
      </xdr:nvSpPr>
      <xdr:spPr>
        <a:xfrm>
          <a:off x="16370300" y="1667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88626</xdr:rowOff>
    </xdr:from>
    <xdr:to>
      <xdr:col>81</xdr:col>
      <xdr:colOff>101600</xdr:colOff>
      <xdr:row>98</xdr:row>
      <xdr:rowOff>18776</xdr:rowOff>
    </xdr:to>
    <xdr:sp macro="" textlink="">
      <xdr:nvSpPr>
        <xdr:cNvPr id="701" name="楕円 700"/>
        <xdr:cNvSpPr/>
      </xdr:nvSpPr>
      <xdr:spPr>
        <a:xfrm>
          <a:off x="15430500" y="1671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9903</xdr:rowOff>
    </xdr:from>
    <xdr:ext cx="534377" cy="259045"/>
    <xdr:sp macro="" textlink="">
      <xdr:nvSpPr>
        <xdr:cNvPr id="702" name="テキスト ボックス 701"/>
        <xdr:cNvSpPr txBox="1"/>
      </xdr:nvSpPr>
      <xdr:spPr>
        <a:xfrm>
          <a:off x="15214111" y="1681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92808</xdr:rowOff>
    </xdr:from>
    <xdr:to>
      <xdr:col>76</xdr:col>
      <xdr:colOff>165100</xdr:colOff>
      <xdr:row>98</xdr:row>
      <xdr:rowOff>22958</xdr:rowOff>
    </xdr:to>
    <xdr:sp macro="" textlink="">
      <xdr:nvSpPr>
        <xdr:cNvPr id="703" name="楕円 702"/>
        <xdr:cNvSpPr/>
      </xdr:nvSpPr>
      <xdr:spPr>
        <a:xfrm>
          <a:off x="14541500" y="1672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14085</xdr:rowOff>
    </xdr:from>
    <xdr:ext cx="534377" cy="259045"/>
    <xdr:sp macro="" textlink="">
      <xdr:nvSpPr>
        <xdr:cNvPr id="704" name="テキスト ボックス 703"/>
        <xdr:cNvSpPr txBox="1"/>
      </xdr:nvSpPr>
      <xdr:spPr>
        <a:xfrm>
          <a:off x="14325111" y="168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113675</xdr:rowOff>
    </xdr:from>
    <xdr:to>
      <xdr:col>72</xdr:col>
      <xdr:colOff>38100</xdr:colOff>
      <xdr:row>98</xdr:row>
      <xdr:rowOff>43825</xdr:rowOff>
    </xdr:to>
    <xdr:sp macro="" textlink="">
      <xdr:nvSpPr>
        <xdr:cNvPr id="705" name="楕円 704"/>
        <xdr:cNvSpPr/>
      </xdr:nvSpPr>
      <xdr:spPr>
        <a:xfrm>
          <a:off x="13652500" y="1674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34952</xdr:rowOff>
    </xdr:from>
    <xdr:ext cx="534377" cy="259045"/>
    <xdr:sp macro="" textlink="">
      <xdr:nvSpPr>
        <xdr:cNvPr id="706" name="テキスト ボックス 705"/>
        <xdr:cNvSpPr txBox="1"/>
      </xdr:nvSpPr>
      <xdr:spPr>
        <a:xfrm>
          <a:off x="13436111" y="168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108939</xdr:rowOff>
    </xdr:from>
    <xdr:to>
      <xdr:col>67</xdr:col>
      <xdr:colOff>101600</xdr:colOff>
      <xdr:row>98</xdr:row>
      <xdr:rowOff>39089</xdr:rowOff>
    </xdr:to>
    <xdr:sp macro="" textlink="">
      <xdr:nvSpPr>
        <xdr:cNvPr id="707" name="楕円 706"/>
        <xdr:cNvSpPr/>
      </xdr:nvSpPr>
      <xdr:spPr>
        <a:xfrm>
          <a:off x="12763500" y="1673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30216</xdr:rowOff>
    </xdr:from>
    <xdr:ext cx="534377" cy="259045"/>
    <xdr:sp macro="" textlink="">
      <xdr:nvSpPr>
        <xdr:cNvPr id="708" name="テキスト ボックス 707"/>
        <xdr:cNvSpPr txBox="1"/>
      </xdr:nvSpPr>
      <xdr:spPr>
        <a:xfrm>
          <a:off x="12547111" y="1683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新型コロナ感染症対策は落ち着きが見られたものの、全体としては物価高に伴う事業費の影響が見られた一年であった。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個別では、民生費においては給付事業実施による増、消防費は広域組合の負担金増、土木費は道路橋梁の工事箇所増加による工事費増、公債費においては新規に借り入れた過疎対策事業債の償還開始による費用増であ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財政調整基金残高は、各補助金の活用や単独事業の抑制などで増加傾向にあるが、実質単年度収支は</a:t>
          </a:r>
          <a:r>
            <a:rPr kumimoji="1" lang="en-US" altLang="ja-JP" sz="1400">
              <a:solidFill>
                <a:schemeClr val="dk1"/>
              </a:solidFill>
              <a:effectLst/>
              <a:latin typeface="+mn-ea"/>
              <a:ea typeface="+mn-ea"/>
              <a:cs typeface="+mn-cs"/>
            </a:rPr>
            <a:t>12.38</a:t>
          </a:r>
          <a:r>
            <a:rPr kumimoji="1" lang="ja-JP" altLang="ja-JP" sz="1400">
              <a:solidFill>
                <a:schemeClr val="dk1"/>
              </a:solidFill>
              <a:effectLst/>
              <a:latin typeface="+mn-ea"/>
              <a:ea typeface="+mn-ea"/>
              <a:cs typeface="+mn-cs"/>
            </a:rPr>
            <a:t>ポイント減少しており、財政調整基金積立額の減少が要因となっている。</a:t>
          </a:r>
          <a:endParaRPr lang="ja-JP" altLang="ja-JP" sz="1800">
            <a:effectLst/>
            <a:latin typeface="+mn-ea"/>
            <a:ea typeface="+mn-ea"/>
          </a:endParaRPr>
        </a:p>
        <a:p>
          <a:r>
            <a:rPr kumimoji="1" lang="ja-JP" altLang="ja-JP" sz="1400">
              <a:solidFill>
                <a:schemeClr val="dk1"/>
              </a:solidFill>
              <a:effectLst/>
              <a:latin typeface="+mn-ea"/>
              <a:ea typeface="+mn-ea"/>
              <a:cs typeface="+mn-cs"/>
            </a:rPr>
            <a:t>　今後も経常的な経費の見直しに努めるとともに、今後も施設の老朽化等に伴う更新事業の増加が想定されることから、急激な収支の悪化を招かぬよう、施設総量の見直しや長寿命化により対応していく。</a:t>
          </a:r>
          <a:endParaRPr lang="ja-JP" altLang="ja-JP" sz="1800">
            <a:effectLst/>
            <a:latin typeface="+mn-ea"/>
            <a:ea typeface="+mn-ea"/>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赤字額（公営企業会計＝資金不足額）が発生している会計が皆無であることから、いずれの会計も数字上は健全経営であることが示されている。一般会計の増加により全体の黒字比率も増加傾向にあるものの、水道事業、病院事業では減少傾向にあり、下水道事業においても繰出金により収支均衡を図っている状況である。水道事業、下水道事業については施設の老朽化による更新事業が控えており、病院事業についても新型コロナウイルスが収束したことでワクチン接種費などの収入が減少する見込みとなっている。</a:t>
          </a:r>
          <a:endParaRPr lang="ja-JP" altLang="ja-JP" sz="1800">
            <a:effectLst/>
          </a:endParaRPr>
        </a:p>
        <a:p>
          <a:r>
            <a:rPr kumimoji="1" lang="ja-JP" altLang="ja-JP" sz="1400">
              <a:solidFill>
                <a:schemeClr val="dk1"/>
              </a:solidFill>
              <a:effectLst/>
              <a:latin typeface="+mn-lt"/>
              <a:ea typeface="+mn-ea"/>
              <a:cs typeface="+mn-cs"/>
            </a:rPr>
            <a:t>　一般会計については、歳入構成の約</a:t>
          </a:r>
          <a:r>
            <a:rPr kumimoji="1" lang="en-US" altLang="ja-JP" sz="1400">
              <a:solidFill>
                <a:schemeClr val="dk1"/>
              </a:solidFill>
              <a:effectLst/>
              <a:latin typeface="+mn-lt"/>
              <a:ea typeface="+mn-ea"/>
              <a:cs typeface="+mn-cs"/>
            </a:rPr>
            <a:t>7</a:t>
          </a:r>
          <a:r>
            <a:rPr kumimoji="1" lang="ja-JP" altLang="ja-JP" sz="14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800">
            <a:effectLst/>
          </a:endParaRPr>
        </a:p>
        <a:p>
          <a:r>
            <a:rPr kumimoji="1" lang="ja-JP" altLang="ja-JP" sz="1400">
              <a:solidFill>
                <a:schemeClr val="dk1"/>
              </a:solidFill>
              <a:effectLst/>
              <a:latin typeface="+mn-lt"/>
              <a:ea typeface="+mn-ea"/>
              <a:cs typeface="+mn-cs"/>
            </a:rPr>
            <a:t>　このことから、自主財源の確保とさらに徹底した行政コスト削減策を行い、特別会計については適切な運営計画を立て、経営改善に努める。</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W9" sqref="W9:AL11"/>
    </sheetView>
  </sheetViews>
  <sheetFormatPr defaultColWidth="0" defaultRowHeight="11.25" zeroHeight="1"/>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c r="B2" s="182" t="s">
        <v>77</v>
      </c>
      <c r="C2" s="182"/>
      <c r="D2" s="183"/>
    </row>
    <row r="3" spans="1:119" ht="18.75" customHeight="1" thickBot="1">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5755754</v>
      </c>
      <c r="BO4" s="449"/>
      <c r="BP4" s="449"/>
      <c r="BQ4" s="449"/>
      <c r="BR4" s="449"/>
      <c r="BS4" s="449"/>
      <c r="BT4" s="449"/>
      <c r="BU4" s="450"/>
      <c r="BV4" s="448">
        <v>5815164</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4.3</v>
      </c>
      <c r="CU4" s="589"/>
      <c r="CV4" s="589"/>
      <c r="CW4" s="589"/>
      <c r="CX4" s="589"/>
      <c r="CY4" s="589"/>
      <c r="CZ4" s="589"/>
      <c r="DA4" s="590"/>
      <c r="DB4" s="588">
        <v>9.3000000000000007</v>
      </c>
      <c r="DC4" s="589"/>
      <c r="DD4" s="589"/>
      <c r="DE4" s="589"/>
      <c r="DF4" s="589"/>
      <c r="DG4" s="589"/>
      <c r="DH4" s="589"/>
      <c r="DI4" s="590"/>
    </row>
    <row r="5" spans="1:119" ht="18.75" customHeight="1">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5522281</v>
      </c>
      <c r="BO5" s="420"/>
      <c r="BP5" s="420"/>
      <c r="BQ5" s="420"/>
      <c r="BR5" s="420"/>
      <c r="BS5" s="420"/>
      <c r="BT5" s="420"/>
      <c r="BU5" s="421"/>
      <c r="BV5" s="419">
        <v>5432905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93.4</v>
      </c>
      <c r="CU5" s="417"/>
      <c r="CV5" s="417"/>
      <c r="CW5" s="417"/>
      <c r="CX5" s="417"/>
      <c r="CY5" s="417"/>
      <c r="CZ5" s="417"/>
      <c r="DA5" s="418"/>
      <c r="DB5" s="416">
        <v>89.1</v>
      </c>
      <c r="DC5" s="417"/>
      <c r="DD5" s="417"/>
      <c r="DE5" s="417"/>
      <c r="DF5" s="417"/>
      <c r="DG5" s="417"/>
      <c r="DH5" s="417"/>
      <c r="DI5" s="418"/>
    </row>
    <row r="6" spans="1:119" ht="18.75" customHeight="1">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233473</v>
      </c>
      <c r="BO6" s="420"/>
      <c r="BP6" s="420"/>
      <c r="BQ6" s="420"/>
      <c r="BR6" s="420"/>
      <c r="BS6" s="420"/>
      <c r="BT6" s="420"/>
      <c r="BU6" s="421"/>
      <c r="BV6" s="419">
        <v>382259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93.8</v>
      </c>
      <c r="CU6" s="563"/>
      <c r="CV6" s="563"/>
      <c r="CW6" s="563"/>
      <c r="CX6" s="563"/>
      <c r="CY6" s="563"/>
      <c r="CZ6" s="563"/>
      <c r="DA6" s="564"/>
      <c r="DB6" s="562">
        <v>90.1</v>
      </c>
      <c r="DC6" s="563"/>
      <c r="DD6" s="563"/>
      <c r="DE6" s="563"/>
      <c r="DF6" s="563"/>
      <c r="DG6" s="563"/>
      <c r="DH6" s="563"/>
      <c r="DI6" s="564"/>
    </row>
    <row r="7" spans="1:119" ht="18.75" customHeight="1">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75475</v>
      </c>
      <c r="BO7" s="420"/>
      <c r="BP7" s="420"/>
      <c r="BQ7" s="420"/>
      <c r="BR7" s="420"/>
      <c r="BS7" s="420"/>
      <c r="BT7" s="420"/>
      <c r="BU7" s="421"/>
      <c r="BV7" s="419">
        <v>43034</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3680280</v>
      </c>
      <c r="CU7" s="420"/>
      <c r="CV7" s="420"/>
      <c r="CW7" s="420"/>
      <c r="CX7" s="420"/>
      <c r="CY7" s="420"/>
      <c r="CZ7" s="420"/>
      <c r="DA7" s="421"/>
      <c r="DB7" s="419">
        <v>3657465</v>
      </c>
      <c r="DC7" s="420"/>
      <c r="DD7" s="420"/>
      <c r="DE7" s="420"/>
      <c r="DF7" s="420"/>
      <c r="DG7" s="420"/>
      <c r="DH7" s="420"/>
      <c r="DI7" s="421"/>
    </row>
    <row r="8" spans="1:119" ht="18.75" customHeight="1" thickBot="1">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157998</v>
      </c>
      <c r="BO8" s="420"/>
      <c r="BP8" s="420"/>
      <c r="BQ8" s="420"/>
      <c r="BR8" s="420"/>
      <c r="BS8" s="420"/>
      <c r="BT8" s="420"/>
      <c r="BU8" s="421"/>
      <c r="BV8" s="419">
        <v>339225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0.3</v>
      </c>
      <c r="CU8" s="523"/>
      <c r="CV8" s="523"/>
      <c r="CW8" s="523"/>
      <c r="CX8" s="523"/>
      <c r="CY8" s="523"/>
      <c r="CZ8" s="523"/>
      <c r="DA8" s="524"/>
      <c r="DB8" s="522">
        <v>0.3</v>
      </c>
      <c r="DC8" s="523"/>
      <c r="DD8" s="523"/>
      <c r="DE8" s="523"/>
      <c r="DF8" s="523"/>
      <c r="DG8" s="523"/>
      <c r="DH8" s="523"/>
      <c r="DI8" s="524"/>
    </row>
    <row r="9" spans="1:119" ht="18.75" customHeight="1" thickBot="1">
      <c r="A9" s="181"/>
      <c r="B9" s="551" t="s">
        <v>106</v>
      </c>
      <c r="C9" s="552"/>
      <c r="D9" s="552"/>
      <c r="E9" s="552"/>
      <c r="F9" s="552"/>
      <c r="G9" s="552"/>
      <c r="H9" s="552"/>
      <c r="I9" s="552"/>
      <c r="J9" s="552"/>
      <c r="K9" s="470"/>
      <c r="L9" s="553" t="s">
        <v>107</v>
      </c>
      <c r="M9" s="554"/>
      <c r="N9" s="554"/>
      <c r="O9" s="554"/>
      <c r="P9" s="554"/>
      <c r="Q9" s="555"/>
      <c r="R9" s="556">
        <v>8345</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-181227</v>
      </c>
      <c r="BO9" s="420"/>
      <c r="BP9" s="420"/>
      <c r="BQ9" s="420"/>
      <c r="BR9" s="420"/>
      <c r="BS9" s="420"/>
      <c r="BT9" s="420"/>
      <c r="BU9" s="421"/>
      <c r="BV9" s="419">
        <v>67812</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7.2</v>
      </c>
      <c r="CU9" s="417"/>
      <c r="CV9" s="417"/>
      <c r="CW9" s="417"/>
      <c r="CX9" s="417"/>
      <c r="CY9" s="417"/>
      <c r="CZ9" s="417"/>
      <c r="DA9" s="418"/>
      <c r="DB9" s="416">
        <v>6.8</v>
      </c>
      <c r="DC9" s="417"/>
      <c r="DD9" s="417"/>
      <c r="DE9" s="417"/>
      <c r="DF9" s="417"/>
      <c r="DG9" s="417"/>
      <c r="DH9" s="417"/>
      <c r="DI9" s="418"/>
    </row>
    <row r="10" spans="1:119" ht="18.75" customHeight="1" thickBot="1">
      <c r="A10" s="181"/>
      <c r="B10" s="551"/>
      <c r="C10" s="552"/>
      <c r="D10" s="552"/>
      <c r="E10" s="552"/>
      <c r="F10" s="552"/>
      <c r="G10" s="552"/>
      <c r="H10" s="552"/>
      <c r="I10" s="552"/>
      <c r="J10" s="552"/>
      <c r="K10" s="470"/>
      <c r="L10" s="375" t="s">
        <v>112</v>
      </c>
      <c r="M10" s="376"/>
      <c r="N10" s="376"/>
      <c r="O10" s="376"/>
      <c r="P10" s="376"/>
      <c r="Q10" s="377"/>
      <c r="R10" s="372">
        <v>9167</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1222</v>
      </c>
      <c r="BO10" s="420"/>
      <c r="BP10" s="420"/>
      <c r="BQ10" s="420"/>
      <c r="BR10" s="420"/>
      <c r="BS10" s="420"/>
      <c r="BT10" s="420"/>
      <c r="BU10" s="421"/>
      <c r="BV10" s="419">
        <v>500</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c r="A12" s="181"/>
      <c r="B12" s="525" t="s">
        <v>123</v>
      </c>
      <c r="C12" s="526"/>
      <c r="D12" s="526"/>
      <c r="E12" s="526"/>
      <c r="F12" s="526"/>
      <c r="G12" s="526"/>
      <c r="H12" s="526"/>
      <c r="I12" s="526"/>
      <c r="J12" s="526"/>
      <c r="K12" s="527"/>
      <c r="L12" s="534" t="s">
        <v>124</v>
      </c>
      <c r="M12" s="535"/>
      <c r="N12" s="535"/>
      <c r="O12" s="535"/>
      <c r="P12" s="535"/>
      <c r="Q12" s="536"/>
      <c r="R12" s="537">
        <v>8116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206776</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c r="A13" s="181"/>
      <c r="B13" s="528"/>
      <c r="C13" s="529"/>
      <c r="D13" s="529"/>
      <c r="E13" s="529"/>
      <c r="F13" s="529"/>
      <c r="G13" s="529"/>
      <c r="H13" s="529"/>
      <c r="I13" s="529"/>
      <c r="J13" s="529"/>
      <c r="K13" s="530"/>
      <c r="L13" s="190"/>
      <c r="M13" s="503" t="s">
        <v>130</v>
      </c>
      <c r="N13" s="504"/>
      <c r="O13" s="504"/>
      <c r="P13" s="504"/>
      <c r="Q13" s="505"/>
      <c r="R13" s="506">
        <v>7950</v>
      </c>
      <c r="S13" s="507"/>
      <c r="T13" s="507"/>
      <c r="U13" s="507"/>
      <c r="V13" s="508"/>
      <c r="W13" s="509" t="s">
        <v>131</v>
      </c>
      <c r="X13" s="405"/>
      <c r="Y13" s="405"/>
      <c r="Z13" s="405"/>
      <c r="AA13" s="405"/>
      <c r="AB13" s="406"/>
      <c r="AC13" s="372">
        <v>421</v>
      </c>
      <c r="AD13" s="373"/>
      <c r="AE13" s="373"/>
      <c r="AF13" s="373"/>
      <c r="AG13" s="374"/>
      <c r="AH13" s="372">
        <v>487</v>
      </c>
      <c r="AI13" s="373"/>
      <c r="AJ13" s="373"/>
      <c r="AK13" s="373"/>
      <c r="AL13" s="432"/>
      <c r="AM13" s="476" t="s">
        <v>132</v>
      </c>
      <c r="AN13" s="376"/>
      <c r="AO13" s="376"/>
      <c r="AP13" s="376"/>
      <c r="AQ13" s="376"/>
      <c r="AR13" s="376"/>
      <c r="AS13" s="376"/>
      <c r="AT13" s="377"/>
      <c r="AU13" s="477" t="s">
        <v>90</v>
      </c>
      <c r="AV13" s="478"/>
      <c r="AW13" s="478"/>
      <c r="AX13" s="478"/>
      <c r="AY13" s="433" t="s">
        <v>133</v>
      </c>
      <c r="AZ13" s="434"/>
      <c r="BA13" s="434"/>
      <c r="BB13" s="434"/>
      <c r="BC13" s="434"/>
      <c r="BD13" s="434"/>
      <c r="BE13" s="434"/>
      <c r="BF13" s="434"/>
      <c r="BG13" s="434"/>
      <c r="BH13" s="434"/>
      <c r="BI13" s="434"/>
      <c r="BJ13" s="434"/>
      <c r="BK13" s="434"/>
      <c r="BL13" s="434"/>
      <c r="BM13" s="435"/>
      <c r="BN13" s="419">
        <v>-386781</v>
      </c>
      <c r="BO13" s="420"/>
      <c r="BP13" s="420"/>
      <c r="BQ13" s="420"/>
      <c r="BR13" s="420"/>
      <c r="BS13" s="420"/>
      <c r="BT13" s="420"/>
      <c r="BU13" s="421"/>
      <c r="BV13" s="419">
        <v>68312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5.4</v>
      </c>
      <c r="CU13" s="417"/>
      <c r="CV13" s="417"/>
      <c r="CW13" s="417"/>
      <c r="CX13" s="417"/>
      <c r="CY13" s="417"/>
      <c r="CZ13" s="417"/>
      <c r="DA13" s="418"/>
      <c r="DB13" s="416">
        <v>4.5</v>
      </c>
      <c r="DC13" s="417"/>
      <c r="DD13" s="417"/>
      <c r="DE13" s="417"/>
      <c r="DF13" s="417"/>
      <c r="DG13" s="417"/>
      <c r="DH13" s="417"/>
      <c r="DI13" s="418"/>
    </row>
    <row r="14" spans="1:119" ht="18.75" customHeight="1" thickBot="1">
      <c r="A14" s="181"/>
      <c r="B14" s="528"/>
      <c r="C14" s="529"/>
      <c r="D14" s="529"/>
      <c r="E14" s="529"/>
      <c r="F14" s="529"/>
      <c r="G14" s="529"/>
      <c r="H14" s="529"/>
      <c r="I14" s="529"/>
      <c r="J14" s="529"/>
      <c r="K14" s="530"/>
      <c r="L14" s="493" t="s">
        <v>135</v>
      </c>
      <c r="M14" s="546"/>
      <c r="N14" s="546"/>
      <c r="O14" s="546"/>
      <c r="P14" s="546"/>
      <c r="Q14" s="547"/>
      <c r="R14" s="506">
        <v>8286</v>
      </c>
      <c r="S14" s="507"/>
      <c r="T14" s="507"/>
      <c r="U14" s="507"/>
      <c r="V14" s="508"/>
      <c r="W14" s="510"/>
      <c r="X14" s="408"/>
      <c r="Y14" s="408"/>
      <c r="Z14" s="408"/>
      <c r="AA14" s="408"/>
      <c r="AB14" s="409"/>
      <c r="AC14" s="499">
        <v>9.6999999999999993</v>
      </c>
      <c r="AD14" s="500"/>
      <c r="AE14" s="500"/>
      <c r="AF14" s="500"/>
      <c r="AG14" s="501"/>
      <c r="AH14" s="499">
        <v>10.3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c r="A15" s="181"/>
      <c r="B15" s="528"/>
      <c r="C15" s="529"/>
      <c r="D15" s="529"/>
      <c r="E15" s="529"/>
      <c r="F15" s="529"/>
      <c r="G15" s="529"/>
      <c r="H15" s="529"/>
      <c r="I15" s="529"/>
      <c r="J15" s="529"/>
      <c r="K15" s="530"/>
      <c r="L15" s="190"/>
      <c r="M15" s="503" t="s">
        <v>130</v>
      </c>
      <c r="N15" s="504"/>
      <c r="O15" s="504"/>
      <c r="P15" s="504"/>
      <c r="Q15" s="505"/>
      <c r="R15" s="506">
        <v>8159</v>
      </c>
      <c r="S15" s="507"/>
      <c r="T15" s="507"/>
      <c r="U15" s="507"/>
      <c r="V15" s="508"/>
      <c r="W15" s="509" t="s">
        <v>137</v>
      </c>
      <c r="X15" s="405"/>
      <c r="Y15" s="405"/>
      <c r="Z15" s="405"/>
      <c r="AA15" s="405"/>
      <c r="AB15" s="406"/>
      <c r="AC15" s="372">
        <v>1426</v>
      </c>
      <c r="AD15" s="373"/>
      <c r="AE15" s="373"/>
      <c r="AF15" s="373"/>
      <c r="AG15" s="374"/>
      <c r="AH15" s="372">
        <v>1540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1119567</v>
      </c>
      <c r="BO15" s="449"/>
      <c r="BP15" s="449"/>
      <c r="BQ15" s="449"/>
      <c r="BR15" s="449"/>
      <c r="BS15" s="449"/>
      <c r="BT15" s="449"/>
      <c r="BU15" s="450"/>
      <c r="BV15" s="448">
        <v>1011104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32.700000000000003</v>
      </c>
      <c r="AD16" s="500"/>
      <c r="AE16" s="500"/>
      <c r="AF16" s="500"/>
      <c r="AG16" s="501"/>
      <c r="AH16" s="499">
        <v>32.4</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3406036</v>
      </c>
      <c r="BO16" s="420"/>
      <c r="BP16" s="420"/>
      <c r="BQ16" s="420"/>
      <c r="BR16" s="420"/>
      <c r="BS16" s="420"/>
      <c r="BT16" s="420"/>
      <c r="BU16" s="421"/>
      <c r="BV16" s="419">
        <v>3368418</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2515</v>
      </c>
      <c r="AD17" s="373"/>
      <c r="AE17" s="373"/>
      <c r="AF17" s="373"/>
      <c r="AG17" s="374"/>
      <c r="AH17" s="372">
        <v>2723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1400712</v>
      </c>
      <c r="BO17" s="420"/>
      <c r="BP17" s="420"/>
      <c r="BQ17" s="420"/>
      <c r="BR17" s="420"/>
      <c r="BS17" s="420"/>
      <c r="BT17" s="420"/>
      <c r="BU17" s="421"/>
      <c r="BV17" s="419">
        <v>1259071</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c r="A18" s="181"/>
      <c r="B18" s="469" t="s">
        <v>147</v>
      </c>
      <c r="C18" s="470"/>
      <c r="D18" s="470"/>
      <c r="E18" s="471"/>
      <c r="F18" s="471"/>
      <c r="G18" s="471"/>
      <c r="H18" s="471"/>
      <c r="I18" s="471"/>
      <c r="J18" s="471"/>
      <c r="K18" s="471"/>
      <c r="L18" s="472">
        <v>270.77</v>
      </c>
      <c r="M18" s="472"/>
      <c r="N18" s="472"/>
      <c r="O18" s="472"/>
      <c r="P18" s="472"/>
      <c r="Q18" s="472"/>
      <c r="R18" s="473"/>
      <c r="S18" s="473"/>
      <c r="T18" s="473"/>
      <c r="U18" s="473"/>
      <c r="V18" s="474"/>
      <c r="W18" s="490"/>
      <c r="X18" s="491"/>
      <c r="Y18" s="491"/>
      <c r="Z18" s="491"/>
      <c r="AA18" s="491"/>
      <c r="AB18" s="515"/>
      <c r="AC18" s="389">
        <v>57.7</v>
      </c>
      <c r="AD18" s="390"/>
      <c r="AE18" s="390"/>
      <c r="AF18" s="390"/>
      <c r="AG18" s="475"/>
      <c r="AH18" s="389">
        <v>57.3</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3433862</v>
      </c>
      <c r="BO18" s="420"/>
      <c r="BP18" s="420"/>
      <c r="BQ18" s="420"/>
      <c r="BR18" s="420"/>
      <c r="BS18" s="420"/>
      <c r="BT18" s="420"/>
      <c r="BU18" s="421"/>
      <c r="BV18" s="419">
        <v>3285900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c r="A19" s="181"/>
      <c r="B19" s="469" t="s">
        <v>149</v>
      </c>
      <c r="C19" s="470"/>
      <c r="D19" s="470"/>
      <c r="E19" s="471"/>
      <c r="F19" s="471"/>
      <c r="G19" s="471"/>
      <c r="H19" s="471"/>
      <c r="I19" s="471"/>
      <c r="J19" s="471"/>
      <c r="K19" s="471"/>
      <c r="L19" s="479">
        <v>31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4685708</v>
      </c>
      <c r="BO19" s="420"/>
      <c r="BP19" s="420"/>
      <c r="BQ19" s="420"/>
      <c r="BR19" s="420"/>
      <c r="BS19" s="420"/>
      <c r="BT19" s="420"/>
      <c r="BU19" s="421"/>
      <c r="BV19" s="419">
        <v>4548503</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c r="A20" s="181"/>
      <c r="B20" s="469" t="s">
        <v>151</v>
      </c>
      <c r="C20" s="470"/>
      <c r="D20" s="470"/>
      <c r="E20" s="471"/>
      <c r="F20" s="471"/>
      <c r="G20" s="471"/>
      <c r="H20" s="471"/>
      <c r="I20" s="471"/>
      <c r="J20" s="471"/>
      <c r="K20" s="471"/>
      <c r="L20" s="479">
        <v>2967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2584715</v>
      </c>
      <c r="BO22" s="449"/>
      <c r="BP22" s="449"/>
      <c r="BQ22" s="449"/>
      <c r="BR22" s="449"/>
      <c r="BS22" s="449"/>
      <c r="BT22" s="449"/>
      <c r="BU22" s="450"/>
      <c r="BV22" s="448">
        <v>2610638</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2334287</v>
      </c>
      <c r="BO23" s="420"/>
      <c r="BP23" s="420"/>
      <c r="BQ23" s="420"/>
      <c r="BR23" s="420"/>
      <c r="BS23" s="420"/>
      <c r="BT23" s="420"/>
      <c r="BU23" s="421"/>
      <c r="BV23" s="419">
        <v>2359942</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c r="A24" s="181"/>
      <c r="B24" s="398"/>
      <c r="C24" s="399"/>
      <c r="D24" s="400"/>
      <c r="E24" s="375" t="s">
        <v>161</v>
      </c>
      <c r="F24" s="376"/>
      <c r="G24" s="376"/>
      <c r="H24" s="376"/>
      <c r="I24" s="376"/>
      <c r="J24" s="376"/>
      <c r="K24" s="377"/>
      <c r="L24" s="372">
        <v>1</v>
      </c>
      <c r="M24" s="373"/>
      <c r="N24" s="373"/>
      <c r="O24" s="373"/>
      <c r="P24" s="374"/>
      <c r="Q24" s="372">
        <v>8450</v>
      </c>
      <c r="R24" s="373"/>
      <c r="S24" s="373"/>
      <c r="T24" s="373"/>
      <c r="U24" s="373"/>
      <c r="V24" s="374"/>
      <c r="W24" s="462"/>
      <c r="X24" s="399"/>
      <c r="Y24" s="400"/>
      <c r="Z24" s="375" t="s">
        <v>162</v>
      </c>
      <c r="AA24" s="376"/>
      <c r="AB24" s="376"/>
      <c r="AC24" s="376"/>
      <c r="AD24" s="376"/>
      <c r="AE24" s="376"/>
      <c r="AF24" s="376"/>
      <c r="AG24" s="377"/>
      <c r="AH24" s="372">
        <v>104</v>
      </c>
      <c r="AI24" s="373"/>
      <c r="AJ24" s="373"/>
      <c r="AK24" s="373"/>
      <c r="AL24" s="374"/>
      <c r="AM24" s="372">
        <v>299416</v>
      </c>
      <c r="AN24" s="373"/>
      <c r="AO24" s="373"/>
      <c r="AP24" s="373"/>
      <c r="AQ24" s="373"/>
      <c r="AR24" s="374"/>
      <c r="AS24" s="372">
        <v>2879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1532004</v>
      </c>
      <c r="BO24" s="420"/>
      <c r="BP24" s="420"/>
      <c r="BQ24" s="420"/>
      <c r="BR24" s="420"/>
      <c r="BS24" s="420"/>
      <c r="BT24" s="420"/>
      <c r="BU24" s="421"/>
      <c r="BV24" s="419">
        <v>1449104</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c r="A25" s="181"/>
      <c r="B25" s="398"/>
      <c r="C25" s="399"/>
      <c r="D25" s="400"/>
      <c r="E25" s="375" t="s">
        <v>164</v>
      </c>
      <c r="F25" s="376"/>
      <c r="G25" s="376"/>
      <c r="H25" s="376"/>
      <c r="I25" s="376"/>
      <c r="J25" s="376"/>
      <c r="K25" s="377"/>
      <c r="L25" s="372">
        <v>1</v>
      </c>
      <c r="M25" s="373"/>
      <c r="N25" s="373"/>
      <c r="O25" s="373"/>
      <c r="P25" s="374"/>
      <c r="Q25" s="372">
        <v>6100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162652</v>
      </c>
      <c r="BO25" s="449"/>
      <c r="BP25" s="449"/>
      <c r="BQ25" s="449"/>
      <c r="BR25" s="449"/>
      <c r="BS25" s="449"/>
      <c r="BT25" s="449"/>
      <c r="BU25" s="450"/>
      <c r="BV25" s="448">
        <v>163877</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c r="A26" s="181"/>
      <c r="B26" s="398"/>
      <c r="C26" s="399"/>
      <c r="D26" s="400"/>
      <c r="E26" s="375" t="s">
        <v>167</v>
      </c>
      <c r="F26" s="376"/>
      <c r="G26" s="376"/>
      <c r="H26" s="376"/>
      <c r="I26" s="376"/>
      <c r="J26" s="376"/>
      <c r="K26" s="377"/>
      <c r="L26" s="372">
        <v>1</v>
      </c>
      <c r="M26" s="373"/>
      <c r="N26" s="373"/>
      <c r="O26" s="373"/>
      <c r="P26" s="374"/>
      <c r="Q26" s="372">
        <v>5390</v>
      </c>
      <c r="R26" s="373"/>
      <c r="S26" s="373"/>
      <c r="T26" s="373"/>
      <c r="U26" s="373"/>
      <c r="V26" s="374"/>
      <c r="W26" s="462"/>
      <c r="X26" s="399"/>
      <c r="Y26" s="400"/>
      <c r="Z26" s="375" t="s">
        <v>168</v>
      </c>
      <c r="AA26" s="430"/>
      <c r="AB26" s="430"/>
      <c r="AC26" s="430"/>
      <c r="AD26" s="430"/>
      <c r="AE26" s="430"/>
      <c r="AF26" s="430"/>
      <c r="AG26" s="431"/>
      <c r="AH26" s="372">
        <v>2</v>
      </c>
      <c r="AI26" s="373"/>
      <c r="AJ26" s="373"/>
      <c r="AK26" s="373"/>
      <c r="AL26" s="374"/>
      <c r="AM26" s="372" t="s">
        <v>169</v>
      </c>
      <c r="AN26" s="373"/>
      <c r="AO26" s="373"/>
      <c r="AP26" s="373"/>
      <c r="AQ26" s="373"/>
      <c r="AR26" s="374"/>
      <c r="AS26" s="372" t="s">
        <v>169</v>
      </c>
      <c r="AT26" s="373"/>
      <c r="AU26" s="373"/>
      <c r="AV26" s="373"/>
      <c r="AW26" s="373"/>
      <c r="AX26" s="432"/>
      <c r="AY26" s="459" t="s">
        <v>170</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c r="A27" s="181"/>
      <c r="B27" s="398"/>
      <c r="C27" s="399"/>
      <c r="D27" s="400"/>
      <c r="E27" s="375" t="s">
        <v>171</v>
      </c>
      <c r="F27" s="376"/>
      <c r="G27" s="376"/>
      <c r="H27" s="376"/>
      <c r="I27" s="376"/>
      <c r="J27" s="376"/>
      <c r="K27" s="377"/>
      <c r="L27" s="372">
        <v>1</v>
      </c>
      <c r="M27" s="373"/>
      <c r="N27" s="373"/>
      <c r="O27" s="373"/>
      <c r="P27" s="374"/>
      <c r="Q27" s="372">
        <v>3200</v>
      </c>
      <c r="R27" s="373"/>
      <c r="S27" s="373"/>
      <c r="T27" s="373"/>
      <c r="U27" s="373"/>
      <c r="V27" s="374"/>
      <c r="W27" s="462"/>
      <c r="X27" s="399"/>
      <c r="Y27" s="400"/>
      <c r="Z27" s="375" t="s">
        <v>172</v>
      </c>
      <c r="AA27" s="376"/>
      <c r="AB27" s="376"/>
      <c r="AC27" s="376"/>
      <c r="AD27" s="376"/>
      <c r="AE27" s="376"/>
      <c r="AF27" s="376"/>
      <c r="AG27" s="377"/>
      <c r="AH27" s="372">
        <v>12</v>
      </c>
      <c r="AI27" s="373"/>
      <c r="AJ27" s="373"/>
      <c r="AK27" s="373"/>
      <c r="AL27" s="374"/>
      <c r="AM27" s="372">
        <v>33067</v>
      </c>
      <c r="AN27" s="373"/>
      <c r="AO27" s="373"/>
      <c r="AP27" s="373"/>
      <c r="AQ27" s="373"/>
      <c r="AR27" s="374"/>
      <c r="AS27" s="372">
        <v>2756</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v>307757</v>
      </c>
      <c r="BO27" s="454"/>
      <c r="BP27" s="454"/>
      <c r="BQ27" s="454"/>
      <c r="BR27" s="454"/>
      <c r="BS27" s="454"/>
      <c r="BT27" s="454"/>
      <c r="BU27" s="455"/>
      <c r="BV27" s="453">
        <v>307707</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c r="A28" s="181"/>
      <c r="B28" s="398"/>
      <c r="C28" s="399"/>
      <c r="D28" s="400"/>
      <c r="E28" s="375" t="s">
        <v>174</v>
      </c>
      <c r="F28" s="376"/>
      <c r="G28" s="376"/>
      <c r="H28" s="376"/>
      <c r="I28" s="376"/>
      <c r="J28" s="376"/>
      <c r="K28" s="377"/>
      <c r="L28" s="372">
        <v>1</v>
      </c>
      <c r="M28" s="373"/>
      <c r="N28" s="373"/>
      <c r="O28" s="373"/>
      <c r="P28" s="374"/>
      <c r="Q28" s="372">
        <v>2720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1633236</v>
      </c>
      <c r="BO28" s="449"/>
      <c r="BP28" s="449"/>
      <c r="BQ28" s="449"/>
      <c r="BR28" s="449"/>
      <c r="BS28" s="449"/>
      <c r="BT28" s="449"/>
      <c r="BU28" s="450"/>
      <c r="BV28" s="448">
        <v>1588790</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c r="A29" s="181"/>
      <c r="B29" s="398"/>
      <c r="C29" s="399"/>
      <c r="D29" s="400"/>
      <c r="E29" s="375" t="s">
        <v>177</v>
      </c>
      <c r="F29" s="376"/>
      <c r="G29" s="376"/>
      <c r="H29" s="376"/>
      <c r="I29" s="376"/>
      <c r="J29" s="376"/>
      <c r="K29" s="377"/>
      <c r="L29" s="372">
        <v>11</v>
      </c>
      <c r="M29" s="373"/>
      <c r="N29" s="373"/>
      <c r="O29" s="373"/>
      <c r="P29" s="374"/>
      <c r="Q29" s="372">
        <v>2620</v>
      </c>
      <c r="R29" s="373"/>
      <c r="S29" s="373"/>
      <c r="T29" s="373"/>
      <c r="U29" s="373"/>
      <c r="V29" s="374"/>
      <c r="W29" s="463"/>
      <c r="X29" s="464"/>
      <c r="Y29" s="465"/>
      <c r="Z29" s="375" t="s">
        <v>178</v>
      </c>
      <c r="AA29" s="376"/>
      <c r="AB29" s="376"/>
      <c r="AC29" s="376"/>
      <c r="AD29" s="376"/>
      <c r="AE29" s="376"/>
      <c r="AF29" s="376"/>
      <c r="AG29" s="377"/>
      <c r="AH29" s="372">
        <v>116</v>
      </c>
      <c r="AI29" s="373"/>
      <c r="AJ29" s="373"/>
      <c r="AK29" s="373"/>
      <c r="AL29" s="374"/>
      <c r="AM29" s="372">
        <v>332483</v>
      </c>
      <c r="AN29" s="373"/>
      <c r="AO29" s="373"/>
      <c r="AP29" s="373"/>
      <c r="AQ29" s="373"/>
      <c r="AR29" s="374"/>
      <c r="AS29" s="372">
        <v>2866</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174077</v>
      </c>
      <c r="BO29" s="420"/>
      <c r="BP29" s="420"/>
      <c r="BQ29" s="420"/>
      <c r="BR29" s="420"/>
      <c r="BS29" s="420"/>
      <c r="BT29" s="420"/>
      <c r="BU29" s="421"/>
      <c r="BV29" s="419">
        <v>159153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1042122</v>
      </c>
      <c r="BO30" s="454"/>
      <c r="BP30" s="454"/>
      <c r="BQ30" s="454"/>
      <c r="BR30" s="454"/>
      <c r="BS30" s="454"/>
      <c r="BT30" s="454"/>
      <c r="BU30" s="455"/>
      <c r="BV30" s="453">
        <v>1042078</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204"/>
    </row>
    <row r="33" spans="1:113" ht="13.5" customHeight="1">
      <c r="A33" s="181"/>
      <c r="B33" s="205"/>
      <c r="C33" s="371" t="s">
        <v>187</v>
      </c>
      <c r="D33" s="371"/>
      <c r="E33" s="370" t="s">
        <v>188</v>
      </c>
      <c r="F33" s="370"/>
      <c r="G33" s="370"/>
      <c r="H33" s="370"/>
      <c r="I33" s="370"/>
      <c r="J33" s="370"/>
      <c r="K33" s="370"/>
      <c r="L33" s="370"/>
      <c r="M33" s="370"/>
      <c r="N33" s="370"/>
      <c r="O33" s="370"/>
      <c r="P33" s="370"/>
      <c r="Q33" s="370"/>
      <c r="R33" s="370"/>
      <c r="S33" s="370"/>
      <c r="T33" s="206"/>
      <c r="U33" s="371" t="s">
        <v>187</v>
      </c>
      <c r="V33" s="371"/>
      <c r="W33" s="370" t="s">
        <v>188</v>
      </c>
      <c r="X33" s="370"/>
      <c r="Y33" s="370"/>
      <c r="Z33" s="370"/>
      <c r="AA33" s="370"/>
      <c r="AB33" s="370"/>
      <c r="AC33" s="370"/>
      <c r="AD33" s="370"/>
      <c r="AE33" s="370"/>
      <c r="AF33" s="370"/>
      <c r="AG33" s="370"/>
      <c r="AH33" s="370"/>
      <c r="AI33" s="370"/>
      <c r="AJ33" s="370"/>
      <c r="AK33" s="370"/>
      <c r="AL33" s="206"/>
      <c r="AM33" s="371" t="s">
        <v>187</v>
      </c>
      <c r="AN33" s="371"/>
      <c r="AO33" s="370" t="s">
        <v>188</v>
      </c>
      <c r="AP33" s="370"/>
      <c r="AQ33" s="370"/>
      <c r="AR33" s="370"/>
      <c r="AS33" s="370"/>
      <c r="AT33" s="370"/>
      <c r="AU33" s="370"/>
      <c r="AV33" s="370"/>
      <c r="AW33" s="370"/>
      <c r="AX33" s="370"/>
      <c r="AY33" s="370"/>
      <c r="AZ33" s="370"/>
      <c r="BA33" s="370"/>
      <c r="BB33" s="370"/>
      <c r="BC33" s="370"/>
      <c r="BD33" s="207"/>
      <c r="BE33" s="370" t="s">
        <v>189</v>
      </c>
      <c r="BF33" s="370"/>
      <c r="BG33" s="370" t="s">
        <v>190</v>
      </c>
      <c r="BH33" s="370"/>
      <c r="BI33" s="370"/>
      <c r="BJ33" s="370"/>
      <c r="BK33" s="370"/>
      <c r="BL33" s="370"/>
      <c r="BM33" s="370"/>
      <c r="BN33" s="370"/>
      <c r="BO33" s="370"/>
      <c r="BP33" s="370"/>
      <c r="BQ33" s="370"/>
      <c r="BR33" s="370"/>
      <c r="BS33" s="370"/>
      <c r="BT33" s="370"/>
      <c r="BU33" s="370"/>
      <c r="BV33" s="207"/>
      <c r="BW33" s="371" t="s">
        <v>189</v>
      </c>
      <c r="BX33" s="371"/>
      <c r="BY33" s="370" t="s">
        <v>191</v>
      </c>
      <c r="BZ33" s="370"/>
      <c r="CA33" s="370"/>
      <c r="CB33" s="370"/>
      <c r="CC33" s="370"/>
      <c r="CD33" s="370"/>
      <c r="CE33" s="370"/>
      <c r="CF33" s="370"/>
      <c r="CG33" s="370"/>
      <c r="CH33" s="370"/>
      <c r="CI33" s="370"/>
      <c r="CJ33" s="370"/>
      <c r="CK33" s="370"/>
      <c r="CL33" s="370"/>
      <c r="CM33" s="370"/>
      <c r="CN33" s="206"/>
      <c r="CO33" s="371" t="s">
        <v>187</v>
      </c>
      <c r="CP33" s="371"/>
      <c r="CQ33" s="370" t="s">
        <v>192</v>
      </c>
      <c r="CR33" s="370"/>
      <c r="CS33" s="370"/>
      <c r="CT33" s="370"/>
      <c r="CU33" s="370"/>
      <c r="CV33" s="370"/>
      <c r="CW33" s="370"/>
      <c r="CX33" s="370"/>
      <c r="CY33" s="370"/>
      <c r="CZ33" s="370"/>
      <c r="DA33" s="370"/>
      <c r="DB33" s="370"/>
      <c r="DC33" s="370"/>
      <c r="DD33" s="370"/>
      <c r="DE33" s="370"/>
      <c r="DF33" s="206"/>
      <c r="DG33" s="369" t="s">
        <v>193</v>
      </c>
      <c r="DH33" s="369"/>
      <c r="DI33" s="208"/>
    </row>
    <row r="34" spans="1:113" ht="32.25" customHeight="1">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川崎町国民健康保険特別会計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川崎町水道事業会計</v>
      </c>
      <c r="AP34" s="368"/>
      <c r="AQ34" s="368"/>
      <c r="AR34" s="368"/>
      <c r="AS34" s="368"/>
      <c r="AT34" s="368"/>
      <c r="AU34" s="368"/>
      <c r="AV34" s="368"/>
      <c r="AW34" s="368"/>
      <c r="AX34" s="368"/>
      <c r="AY34" s="368"/>
      <c r="AZ34" s="368"/>
      <c r="BA34" s="368"/>
      <c r="BB34" s="368"/>
      <c r="BC34" s="368"/>
      <c r="BD34" s="181"/>
      <c r="BE34" s="367">
        <f>IF(BG34="","",MAX(C34:D43,U34:V43,AM34:AN43)+1)</f>
        <v>7</v>
      </c>
      <c r="BF34" s="367"/>
      <c r="BG34" s="368" t="str">
        <f>IF('各会計、関係団体の財政状況及び健全化判断比率'!B33="","",'各会計、関係団体の財政状況及び健全化判断比率'!B33)</f>
        <v>川崎町公共下水道事業特別会計</v>
      </c>
      <c r="BH34" s="368"/>
      <c r="BI34" s="368"/>
      <c r="BJ34" s="368"/>
      <c r="BK34" s="368"/>
      <c r="BL34" s="368"/>
      <c r="BM34" s="368"/>
      <c r="BN34" s="368"/>
      <c r="BO34" s="368"/>
      <c r="BP34" s="368"/>
      <c r="BQ34" s="368"/>
      <c r="BR34" s="368"/>
      <c r="BS34" s="368"/>
      <c r="BT34" s="368"/>
      <c r="BU34" s="368"/>
      <c r="BV34" s="181"/>
      <c r="BW34" s="367">
        <f>IF(BY34="","",MAX(C34:D43,U34:V43,AM34:AN43,BE34:BF43)+1)</f>
        <v>9</v>
      </c>
      <c r="BX34" s="367"/>
      <c r="BY34" s="368" t="str">
        <f>IF('各会計、関係団体の財政状況及び健全化判断比率'!B68="","",'各会計、関係団体の財政状況及び健全化判断比率'!B68)</f>
        <v>宮城県市町村職員退職手当組合</v>
      </c>
      <c r="BZ34" s="368"/>
      <c r="CA34" s="368"/>
      <c r="CB34" s="368"/>
      <c r="CC34" s="368"/>
      <c r="CD34" s="368"/>
      <c r="CE34" s="368"/>
      <c r="CF34" s="368"/>
      <c r="CG34" s="368"/>
      <c r="CH34" s="368"/>
      <c r="CI34" s="368"/>
      <c r="CJ34" s="368"/>
      <c r="CK34" s="368"/>
      <c r="CL34" s="368"/>
      <c r="CM34" s="368"/>
      <c r="CN34" s="181"/>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川崎町介護保険特別会計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川崎町病院事業会計</v>
      </c>
      <c r="AP35" s="368"/>
      <c r="AQ35" s="368"/>
      <c r="AR35" s="368"/>
      <c r="AS35" s="368"/>
      <c r="AT35" s="368"/>
      <c r="AU35" s="368"/>
      <c r="AV35" s="368"/>
      <c r="AW35" s="368"/>
      <c r="AX35" s="368"/>
      <c r="AY35" s="368"/>
      <c r="AZ35" s="368"/>
      <c r="BA35" s="368"/>
      <c r="BB35" s="368"/>
      <c r="BC35" s="368"/>
      <c r="BD35" s="181"/>
      <c r="BE35" s="367">
        <f t="shared" ref="BE35:BE43" si="1">IF(BG35="","",BE34+1)</f>
        <v>8</v>
      </c>
      <c r="BF35" s="367"/>
      <c r="BG35" s="368" t="str">
        <f>IF('各会計、関係団体の財政状況及び健全化判断比率'!B34="","",'各会計、関係団体の財政状況及び健全化判断比率'!B34)</f>
        <v>川崎町温泉事業特別会計</v>
      </c>
      <c r="BH35" s="368"/>
      <c r="BI35" s="368"/>
      <c r="BJ35" s="368"/>
      <c r="BK35" s="368"/>
      <c r="BL35" s="368"/>
      <c r="BM35" s="368"/>
      <c r="BN35" s="368"/>
      <c r="BO35" s="368"/>
      <c r="BP35" s="368"/>
      <c r="BQ35" s="368"/>
      <c r="BR35" s="368"/>
      <c r="BS35" s="368"/>
      <c r="BT35" s="368"/>
      <c r="BU35" s="368"/>
      <c r="BV35" s="181"/>
      <c r="BW35" s="367">
        <f t="shared" ref="BW35:BW43" si="2">IF(BY35="","",BW34+1)</f>
        <v>10</v>
      </c>
      <c r="BX35" s="367"/>
      <c r="BY35" s="368" t="str">
        <f>IF('各会計、関係団体の財政状況及び健全化判断比率'!B69="","",'各会計、関係団体の財政状況及び健全化判断比率'!B69)</f>
        <v>宮城県市町村非常勤消防職員補償報償組合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川崎町後期高齢者医療保険特別会計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11</v>
      </c>
      <c r="BX36" s="367"/>
      <c r="BY36" s="368" t="str">
        <f>IF('各会計、関係団体の財政状況及び健全化判断比率'!B70="","",'各会計、関係団体の財政状況及び健全化判断比率'!B70)</f>
        <v>仙南地域広域行政事務組合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12</v>
      </c>
      <c r="BX37" s="367"/>
      <c r="BY37" s="368" t="str">
        <f>IF('各会計、関係団体の財政状況及び健全化判断比率'!B71="","",'各会計、関係団体の財政状況及び健全化判断比率'!B71)</f>
        <v>宮城県市町村自治振興センター</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13</v>
      </c>
      <c r="BX38" s="367"/>
      <c r="BY38" s="368" t="str">
        <f>IF('各会計、関係団体の財政状況及び健全化判断比率'!B72="","",'各会計、関係団体の財政状況及び健全化判断比率'!B72)</f>
        <v>宮城県後期高齢者医療広域連合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14</v>
      </c>
      <c r="BX39" s="367"/>
      <c r="BY39" s="368" t="str">
        <f>IF('各会計、関係団体の財政状況及び健全化判断比率'!B73="","",'各会計、関係団体の財政状況及び健全化判断比率'!B73)</f>
        <v>宮城県後期高齢者医療事業会計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row r="55" spans="5:113"/>
    <row r="56" spans="5:113"/>
  </sheetData>
  <sheetProtection algorithmName="SHA-512" hashValue="SH26aO6GZc/SMPCL2xEb+D2CR1+UnB8Nzzxg0WUNTvhA5THzadlYeS68jVTbouoTYu/jkTYQkZtZk2/eb6QzHQ==" saltValue="zSUMd2K9XJW1crSKzbc7H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0000"/>
    <pageSetUpPr fitToPage="1"/>
  </sheetPr>
  <dimension ref="A1:P45"/>
  <sheetViews>
    <sheetView showGridLines="0" zoomScale="85" zoomScaleNormal="85" zoomScaleSheetLayoutView="100" workbookViewId="0">
      <selection activeCell="K32" sqref="K32"/>
    </sheetView>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c r="A34" s="22"/>
      <c r="B34" s="31"/>
      <c r="C34" s="1149" t="s">
        <v>535</v>
      </c>
      <c r="D34" s="1149"/>
      <c r="E34" s="1150"/>
      <c r="F34" s="32">
        <v>9.44</v>
      </c>
      <c r="G34" s="33">
        <v>8.35</v>
      </c>
      <c r="H34" s="33">
        <v>6.92</v>
      </c>
      <c r="I34" s="33">
        <v>6.54</v>
      </c>
      <c r="J34" s="34">
        <v>6.13</v>
      </c>
      <c r="K34" s="22"/>
      <c r="L34" s="22"/>
      <c r="M34" s="22"/>
      <c r="N34" s="22"/>
      <c r="O34" s="22"/>
      <c r="P34" s="22"/>
    </row>
    <row r="35" spans="1:16" ht="39" customHeight="1">
      <c r="A35" s="22"/>
      <c r="B35" s="35"/>
      <c r="C35" s="1143" t="s">
        <v>536</v>
      </c>
      <c r="D35" s="1144"/>
      <c r="E35" s="1145"/>
      <c r="F35" s="36">
        <v>3.33</v>
      </c>
      <c r="G35" s="37">
        <v>4.97</v>
      </c>
      <c r="H35" s="37">
        <v>7.1</v>
      </c>
      <c r="I35" s="37">
        <v>9.27</v>
      </c>
      <c r="J35" s="38">
        <v>4.29</v>
      </c>
      <c r="K35" s="22"/>
      <c r="L35" s="22"/>
      <c r="M35" s="22"/>
      <c r="N35" s="22"/>
      <c r="O35" s="22"/>
      <c r="P35" s="22"/>
    </row>
    <row r="36" spans="1:16" ht="39" customHeight="1">
      <c r="A36" s="22"/>
      <c r="B36" s="35"/>
      <c r="C36" s="1143" t="s">
        <v>537</v>
      </c>
      <c r="D36" s="1144"/>
      <c r="E36" s="1145"/>
      <c r="F36" s="36">
        <v>1.44</v>
      </c>
      <c r="G36" s="37">
        <v>0.98</v>
      </c>
      <c r="H36" s="37">
        <v>2.4700000000000002</v>
      </c>
      <c r="I36" s="37">
        <v>1.76</v>
      </c>
      <c r="J36" s="38">
        <v>2.34</v>
      </c>
      <c r="K36" s="22"/>
      <c r="L36" s="22"/>
      <c r="M36" s="22"/>
      <c r="N36" s="22"/>
      <c r="O36" s="22"/>
      <c r="P36" s="22"/>
    </row>
    <row r="37" spans="1:16" ht="39" customHeight="1">
      <c r="A37" s="22"/>
      <c r="B37" s="35"/>
      <c r="C37" s="1143" t="s">
        <v>538</v>
      </c>
      <c r="D37" s="1144"/>
      <c r="E37" s="1145"/>
      <c r="F37" s="36">
        <v>1.44</v>
      </c>
      <c r="G37" s="37">
        <v>1.5</v>
      </c>
      <c r="H37" s="37">
        <v>1.91</v>
      </c>
      <c r="I37" s="37">
        <v>2.46</v>
      </c>
      <c r="J37" s="38">
        <v>2.2200000000000002</v>
      </c>
      <c r="K37" s="22"/>
      <c r="L37" s="22"/>
      <c r="M37" s="22"/>
      <c r="N37" s="22"/>
      <c r="O37" s="22"/>
      <c r="P37" s="22"/>
    </row>
    <row r="38" spans="1:16" ht="39" customHeight="1">
      <c r="A38" s="22"/>
      <c r="B38" s="35"/>
      <c r="C38" s="1143" t="s">
        <v>539</v>
      </c>
      <c r="D38" s="1144"/>
      <c r="E38" s="1145"/>
      <c r="F38" s="36">
        <v>0</v>
      </c>
      <c r="G38" s="37">
        <v>0.23</v>
      </c>
      <c r="H38" s="37">
        <v>0.44</v>
      </c>
      <c r="I38" s="37">
        <v>1.1299999999999999</v>
      </c>
      <c r="J38" s="38">
        <v>1.25</v>
      </c>
      <c r="K38" s="22"/>
      <c r="L38" s="22"/>
      <c r="M38" s="22"/>
      <c r="N38" s="22"/>
      <c r="O38" s="22"/>
      <c r="P38" s="22"/>
    </row>
    <row r="39" spans="1:16" ht="39" customHeight="1">
      <c r="A39" s="22"/>
      <c r="B39" s="35"/>
      <c r="C39" s="1143" t="s">
        <v>540</v>
      </c>
      <c r="D39" s="1144"/>
      <c r="E39" s="1145"/>
      <c r="F39" s="36">
        <v>0.7</v>
      </c>
      <c r="G39" s="37">
        <v>0.84</v>
      </c>
      <c r="H39" s="37">
        <v>1.19</v>
      </c>
      <c r="I39" s="37">
        <v>1.3</v>
      </c>
      <c r="J39" s="38">
        <v>0.92</v>
      </c>
      <c r="K39" s="22"/>
      <c r="L39" s="22"/>
      <c r="M39" s="22"/>
      <c r="N39" s="22"/>
      <c r="O39" s="22"/>
      <c r="P39" s="22"/>
    </row>
    <row r="40" spans="1:16" ht="39" customHeight="1">
      <c r="A40" s="22"/>
      <c r="B40" s="35"/>
      <c r="C40" s="1143" t="s">
        <v>541</v>
      </c>
      <c r="D40" s="1144"/>
      <c r="E40" s="1145"/>
      <c r="F40" s="36">
        <v>0.02</v>
      </c>
      <c r="G40" s="37">
        <v>0.02</v>
      </c>
      <c r="H40" s="37">
        <v>0.05</v>
      </c>
      <c r="I40" s="37">
        <v>0.03</v>
      </c>
      <c r="J40" s="38">
        <v>0.08</v>
      </c>
      <c r="K40" s="22"/>
      <c r="L40" s="22"/>
      <c r="M40" s="22"/>
      <c r="N40" s="22"/>
      <c r="O40" s="22"/>
      <c r="P40" s="22"/>
    </row>
    <row r="41" spans="1:16" ht="39" customHeight="1">
      <c r="A41" s="22"/>
      <c r="B41" s="35"/>
      <c r="C41" s="1143" t="s">
        <v>542</v>
      </c>
      <c r="D41" s="1144"/>
      <c r="E41" s="1145"/>
      <c r="F41" s="36">
        <v>0.18</v>
      </c>
      <c r="G41" s="37">
        <v>0</v>
      </c>
      <c r="H41" s="37">
        <v>0</v>
      </c>
      <c r="I41" s="37">
        <v>0</v>
      </c>
      <c r="J41" s="38">
        <v>0</v>
      </c>
      <c r="K41" s="22"/>
      <c r="L41" s="22"/>
      <c r="M41" s="22"/>
      <c r="N41" s="22"/>
      <c r="O41" s="22"/>
      <c r="P41" s="22"/>
    </row>
    <row r="42" spans="1:16" ht="39" customHeight="1">
      <c r="A42" s="22"/>
      <c r="B42" s="39"/>
      <c r="C42" s="1143" t="s">
        <v>543</v>
      </c>
      <c r="D42" s="1144"/>
      <c r="E42" s="1145"/>
      <c r="F42" s="36" t="s">
        <v>489</v>
      </c>
      <c r="G42" s="37" t="s">
        <v>489</v>
      </c>
      <c r="H42" s="37" t="s">
        <v>489</v>
      </c>
      <c r="I42" s="37" t="s">
        <v>489</v>
      </c>
      <c r="J42" s="38" t="s">
        <v>489</v>
      </c>
      <c r="K42" s="22"/>
      <c r="L42" s="22"/>
      <c r="M42" s="22"/>
      <c r="N42" s="22"/>
      <c r="O42" s="22"/>
      <c r="P42" s="22"/>
    </row>
    <row r="43" spans="1:16" ht="39" customHeight="1" thickBot="1">
      <c r="A43" s="22"/>
      <c r="B43" s="40"/>
      <c r="C43" s="1146" t="s">
        <v>544</v>
      </c>
      <c r="D43" s="1147"/>
      <c r="E43" s="1148"/>
      <c r="F43" s="41" t="s">
        <v>489</v>
      </c>
      <c r="G43" s="42" t="s">
        <v>489</v>
      </c>
      <c r="H43" s="42" t="s">
        <v>489</v>
      </c>
      <c r="I43" s="42" t="s">
        <v>489</v>
      </c>
      <c r="J43" s="43" t="s">
        <v>489</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hwB8pcIKmp7f8kcstIPC5Lf6W42L3j90BQWfG6KIfjlk3n8+3+Tk3BDK2nAZvIrnBBNQS1aZA4J7Y2byg2GbHQ==" saltValue="hRAPDQHh5xy2LQJj8rz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0000"/>
    <pageSetUpPr fitToPage="1"/>
  </sheetPr>
  <dimension ref="A1:U64"/>
  <sheetViews>
    <sheetView showGridLines="0" zoomScale="70" zoomScaleNormal="70" zoomScaleSheetLayoutView="55" workbookViewId="0">
      <selection sqref="A1:A1048576"/>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c r="A45" s="48"/>
      <c r="B45" s="1174" t="s">
        <v>9</v>
      </c>
      <c r="C45" s="1175"/>
      <c r="D45" s="58"/>
      <c r="E45" s="1180" t="s">
        <v>10</v>
      </c>
      <c r="F45" s="1180"/>
      <c r="G45" s="1180"/>
      <c r="H45" s="1180"/>
      <c r="I45" s="1180"/>
      <c r="J45" s="1181"/>
      <c r="K45" s="59">
        <v>288</v>
      </c>
      <c r="L45" s="60">
        <v>276</v>
      </c>
      <c r="M45" s="60">
        <v>309</v>
      </c>
      <c r="N45" s="60">
        <v>311</v>
      </c>
      <c r="O45" s="61">
        <v>336</v>
      </c>
      <c r="P45" s="48"/>
      <c r="Q45" s="48"/>
      <c r="R45" s="48"/>
      <c r="S45" s="48"/>
      <c r="T45" s="48"/>
      <c r="U45" s="48"/>
    </row>
    <row r="46" spans="1:21" ht="30.75" customHeight="1">
      <c r="A46" s="48"/>
      <c r="B46" s="1176"/>
      <c r="C46" s="1177"/>
      <c r="D46" s="62"/>
      <c r="E46" s="1153" t="s">
        <v>11</v>
      </c>
      <c r="F46" s="1153"/>
      <c r="G46" s="1153"/>
      <c r="H46" s="1153"/>
      <c r="I46" s="1153"/>
      <c r="J46" s="1154"/>
      <c r="K46" s="63" t="s">
        <v>489</v>
      </c>
      <c r="L46" s="64" t="s">
        <v>489</v>
      </c>
      <c r="M46" s="64" t="s">
        <v>489</v>
      </c>
      <c r="N46" s="64" t="s">
        <v>489</v>
      </c>
      <c r="O46" s="65" t="s">
        <v>489</v>
      </c>
      <c r="P46" s="48"/>
      <c r="Q46" s="48"/>
      <c r="R46" s="48"/>
      <c r="S46" s="48"/>
      <c r="T46" s="48"/>
      <c r="U46" s="48"/>
    </row>
    <row r="47" spans="1:21" ht="30.75" customHeight="1">
      <c r="A47" s="48"/>
      <c r="B47" s="1176"/>
      <c r="C47" s="1177"/>
      <c r="D47" s="62"/>
      <c r="E47" s="1153" t="s">
        <v>12</v>
      </c>
      <c r="F47" s="1153"/>
      <c r="G47" s="1153"/>
      <c r="H47" s="1153"/>
      <c r="I47" s="1153"/>
      <c r="J47" s="1154"/>
      <c r="K47" s="63" t="s">
        <v>489</v>
      </c>
      <c r="L47" s="64" t="s">
        <v>489</v>
      </c>
      <c r="M47" s="64" t="s">
        <v>489</v>
      </c>
      <c r="N47" s="64" t="s">
        <v>489</v>
      </c>
      <c r="O47" s="65" t="s">
        <v>489</v>
      </c>
      <c r="P47" s="48"/>
      <c r="Q47" s="48"/>
      <c r="R47" s="48"/>
      <c r="S47" s="48"/>
      <c r="T47" s="48"/>
      <c r="U47" s="48"/>
    </row>
    <row r="48" spans="1:21" ht="30.75" customHeight="1">
      <c r="A48" s="48"/>
      <c r="B48" s="1176"/>
      <c r="C48" s="1177"/>
      <c r="D48" s="62"/>
      <c r="E48" s="1153" t="s">
        <v>13</v>
      </c>
      <c r="F48" s="1153"/>
      <c r="G48" s="1153"/>
      <c r="H48" s="1153"/>
      <c r="I48" s="1153"/>
      <c r="J48" s="1154"/>
      <c r="K48" s="63">
        <v>295</v>
      </c>
      <c r="L48" s="64">
        <v>234</v>
      </c>
      <c r="M48" s="64">
        <v>218</v>
      </c>
      <c r="N48" s="64">
        <v>266</v>
      </c>
      <c r="O48" s="65">
        <v>259</v>
      </c>
      <c r="P48" s="48"/>
      <c r="Q48" s="48"/>
      <c r="R48" s="48"/>
      <c r="S48" s="48"/>
      <c r="T48" s="48"/>
      <c r="U48" s="48"/>
    </row>
    <row r="49" spans="1:21" ht="30.75" customHeight="1">
      <c r="A49" s="48"/>
      <c r="B49" s="1176"/>
      <c r="C49" s="1177"/>
      <c r="D49" s="62"/>
      <c r="E49" s="1153" t="s">
        <v>14</v>
      </c>
      <c r="F49" s="1153"/>
      <c r="G49" s="1153"/>
      <c r="H49" s="1153"/>
      <c r="I49" s="1153"/>
      <c r="J49" s="1154"/>
      <c r="K49" s="63">
        <v>14</v>
      </c>
      <c r="L49" s="64">
        <v>19</v>
      </c>
      <c r="M49" s="64">
        <v>21</v>
      </c>
      <c r="N49" s="64">
        <v>21</v>
      </c>
      <c r="O49" s="65">
        <v>21</v>
      </c>
      <c r="P49" s="48"/>
      <c r="Q49" s="48"/>
      <c r="R49" s="48"/>
      <c r="S49" s="48"/>
      <c r="T49" s="48"/>
      <c r="U49" s="48"/>
    </row>
    <row r="50" spans="1:21" ht="30.75" customHeight="1">
      <c r="A50" s="48"/>
      <c r="B50" s="1176"/>
      <c r="C50" s="1177"/>
      <c r="D50" s="62"/>
      <c r="E50" s="1153" t="s">
        <v>15</v>
      </c>
      <c r="F50" s="1153"/>
      <c r="G50" s="1153"/>
      <c r="H50" s="1153"/>
      <c r="I50" s="1153"/>
      <c r="J50" s="1154"/>
      <c r="K50" s="63">
        <v>0</v>
      </c>
      <c r="L50" s="64">
        <v>0</v>
      </c>
      <c r="M50" s="64">
        <v>0</v>
      </c>
      <c r="N50" s="64">
        <v>0</v>
      </c>
      <c r="O50" s="65">
        <v>0</v>
      </c>
      <c r="P50" s="48"/>
      <c r="Q50" s="48"/>
      <c r="R50" s="48"/>
      <c r="S50" s="48"/>
      <c r="T50" s="48"/>
      <c r="U50" s="48"/>
    </row>
    <row r="51" spans="1:21" ht="30.75" customHeight="1">
      <c r="A51" s="48"/>
      <c r="B51" s="1178"/>
      <c r="C51" s="1179"/>
      <c r="D51" s="66"/>
      <c r="E51" s="1153" t="s">
        <v>16</v>
      </c>
      <c r="F51" s="1153"/>
      <c r="G51" s="1153"/>
      <c r="H51" s="1153"/>
      <c r="I51" s="1153"/>
      <c r="J51" s="1154"/>
      <c r="K51" s="63" t="s">
        <v>489</v>
      </c>
      <c r="L51" s="64" t="s">
        <v>489</v>
      </c>
      <c r="M51" s="64" t="s">
        <v>489</v>
      </c>
      <c r="N51" s="64" t="s">
        <v>489</v>
      </c>
      <c r="O51" s="65" t="s">
        <v>489</v>
      </c>
      <c r="P51" s="48"/>
      <c r="Q51" s="48"/>
      <c r="R51" s="48"/>
      <c r="S51" s="48"/>
      <c r="T51" s="48"/>
      <c r="U51" s="48"/>
    </row>
    <row r="52" spans="1:21" ht="30.75" customHeight="1">
      <c r="A52" s="48"/>
      <c r="B52" s="1151" t="s">
        <v>17</v>
      </c>
      <c r="C52" s="1152"/>
      <c r="D52" s="66"/>
      <c r="E52" s="1153" t="s">
        <v>18</v>
      </c>
      <c r="F52" s="1153"/>
      <c r="G52" s="1153"/>
      <c r="H52" s="1153"/>
      <c r="I52" s="1153"/>
      <c r="J52" s="1154"/>
      <c r="K52" s="63">
        <v>403</v>
      </c>
      <c r="L52" s="64">
        <v>411</v>
      </c>
      <c r="M52" s="64">
        <v>410</v>
      </c>
      <c r="N52" s="64">
        <v>407</v>
      </c>
      <c r="O52" s="65">
        <v>405</v>
      </c>
      <c r="P52" s="48"/>
      <c r="Q52" s="48"/>
      <c r="R52" s="48"/>
      <c r="S52" s="48"/>
      <c r="T52" s="48"/>
      <c r="U52" s="48"/>
    </row>
    <row r="53" spans="1:21" ht="30.75" customHeight="1" thickBot="1">
      <c r="A53" s="48"/>
      <c r="B53" s="1155" t="s">
        <v>19</v>
      </c>
      <c r="C53" s="1156"/>
      <c r="D53" s="67"/>
      <c r="E53" s="1157" t="s">
        <v>20</v>
      </c>
      <c r="F53" s="1157"/>
      <c r="G53" s="1157"/>
      <c r="H53" s="1157"/>
      <c r="I53" s="1157"/>
      <c r="J53" s="1158"/>
      <c r="K53" s="68">
        <v>194</v>
      </c>
      <c r="L53" s="69">
        <v>118</v>
      </c>
      <c r="M53" s="69">
        <v>138</v>
      </c>
      <c r="N53" s="69">
        <v>191</v>
      </c>
      <c r="O53" s="70">
        <v>211</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c r="B58" s="1159" t="s">
        <v>24</v>
      </c>
      <c r="C58" s="1160"/>
      <c r="D58" s="1165" t="s">
        <v>25</v>
      </c>
      <c r="E58" s="1166"/>
      <c r="F58" s="1166"/>
      <c r="G58" s="1166"/>
      <c r="H58" s="1166"/>
      <c r="I58" s="1166"/>
      <c r="J58" s="1167"/>
      <c r="K58" s="83"/>
      <c r="L58" s="84"/>
      <c r="M58" s="84"/>
      <c r="N58" s="84"/>
      <c r="O58" s="85"/>
    </row>
    <row r="59" spans="1:21" ht="31.5" customHeight="1">
      <c r="B59" s="1161"/>
      <c r="C59" s="1162"/>
      <c r="D59" s="1168" t="s">
        <v>26</v>
      </c>
      <c r="E59" s="1169"/>
      <c r="F59" s="1169"/>
      <c r="G59" s="1169"/>
      <c r="H59" s="1169"/>
      <c r="I59" s="1169"/>
      <c r="J59" s="1170"/>
      <c r="K59" s="86"/>
      <c r="L59" s="87"/>
      <c r="M59" s="87"/>
      <c r="N59" s="87"/>
      <c r="O59" s="88"/>
    </row>
    <row r="60" spans="1:21" ht="31.5" customHeight="1" thickBot="1">
      <c r="B60" s="1163"/>
      <c r="C60" s="1164"/>
      <c r="D60" s="1171" t="s">
        <v>27</v>
      </c>
      <c r="E60" s="1172"/>
      <c r="F60" s="1172"/>
      <c r="G60" s="1172"/>
      <c r="H60" s="1172"/>
      <c r="I60" s="1172"/>
      <c r="J60" s="1173"/>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JaeQE2ZwY5Dhpg/9hDZpjFus3hQWQ3AKn8cmfC59QhAs33hxoiKKv4QYqfguTaNl4idTdJGxQnfo3fFOtZKSnQ==" saltValue="sYDAuuDVNbnS6/p/h6u4b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0000"/>
    <pageSetUpPr fitToPage="1"/>
  </sheetPr>
  <dimension ref="B1:M55"/>
  <sheetViews>
    <sheetView showGridLines="0" zoomScale="85" zoomScaleNormal="85"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528</v>
      </c>
      <c r="J40" s="103" t="s">
        <v>529</v>
      </c>
      <c r="K40" s="103" t="s">
        <v>530</v>
      </c>
      <c r="L40" s="103" t="s">
        <v>531</v>
      </c>
      <c r="M40" s="104" t="s">
        <v>532</v>
      </c>
    </row>
    <row r="41" spans="2:13" ht="27.75" customHeight="1">
      <c r="B41" s="1194" t="s">
        <v>30</v>
      </c>
      <c r="C41" s="1195"/>
      <c r="D41" s="105"/>
      <c r="E41" s="1196" t="s">
        <v>31</v>
      </c>
      <c r="F41" s="1196"/>
      <c r="G41" s="1196"/>
      <c r="H41" s="1197"/>
      <c r="I41" s="355">
        <v>2399</v>
      </c>
      <c r="J41" s="356">
        <v>2476</v>
      </c>
      <c r="K41" s="356">
        <v>2555</v>
      </c>
      <c r="L41" s="356">
        <v>2611</v>
      </c>
      <c r="M41" s="357">
        <v>2585</v>
      </c>
    </row>
    <row r="42" spans="2:13" ht="27.75" customHeight="1">
      <c r="B42" s="1184"/>
      <c r="C42" s="1185"/>
      <c r="D42" s="106"/>
      <c r="E42" s="1188" t="s">
        <v>32</v>
      </c>
      <c r="F42" s="1188"/>
      <c r="G42" s="1188"/>
      <c r="H42" s="1189"/>
      <c r="I42" s="358" t="s">
        <v>489</v>
      </c>
      <c r="J42" s="359" t="s">
        <v>489</v>
      </c>
      <c r="K42" s="359" t="s">
        <v>489</v>
      </c>
      <c r="L42" s="359" t="s">
        <v>489</v>
      </c>
      <c r="M42" s="360" t="s">
        <v>489</v>
      </c>
    </row>
    <row r="43" spans="2:13" ht="27.75" customHeight="1">
      <c r="B43" s="1184"/>
      <c r="C43" s="1185"/>
      <c r="D43" s="106"/>
      <c r="E43" s="1188" t="s">
        <v>33</v>
      </c>
      <c r="F43" s="1188"/>
      <c r="G43" s="1188"/>
      <c r="H43" s="1189"/>
      <c r="I43" s="358">
        <v>1838</v>
      </c>
      <c r="J43" s="359">
        <v>1591</v>
      </c>
      <c r="K43" s="359">
        <v>1414</v>
      </c>
      <c r="L43" s="359">
        <v>1282</v>
      </c>
      <c r="M43" s="360">
        <v>1286</v>
      </c>
    </row>
    <row r="44" spans="2:13" ht="27.75" customHeight="1">
      <c r="B44" s="1184"/>
      <c r="C44" s="1185"/>
      <c r="D44" s="106"/>
      <c r="E44" s="1188" t="s">
        <v>34</v>
      </c>
      <c r="F44" s="1188"/>
      <c r="G44" s="1188"/>
      <c r="H44" s="1189"/>
      <c r="I44" s="358">
        <v>184</v>
      </c>
      <c r="J44" s="359">
        <v>174</v>
      </c>
      <c r="K44" s="359">
        <v>161</v>
      </c>
      <c r="L44" s="359">
        <v>149</v>
      </c>
      <c r="M44" s="360">
        <v>136</v>
      </c>
    </row>
    <row r="45" spans="2:13" ht="27.75" customHeight="1">
      <c r="B45" s="1184"/>
      <c r="C45" s="1185"/>
      <c r="D45" s="106"/>
      <c r="E45" s="1188" t="s">
        <v>35</v>
      </c>
      <c r="F45" s="1188"/>
      <c r="G45" s="1188"/>
      <c r="H45" s="1189"/>
      <c r="I45" s="358">
        <v>886</v>
      </c>
      <c r="J45" s="359">
        <v>723</v>
      </c>
      <c r="K45" s="359">
        <v>506</v>
      </c>
      <c r="L45" s="359">
        <v>632</v>
      </c>
      <c r="M45" s="360">
        <v>606</v>
      </c>
    </row>
    <row r="46" spans="2:13" ht="27.75" customHeight="1">
      <c r="B46" s="1184"/>
      <c r="C46" s="1185"/>
      <c r="D46" s="107"/>
      <c r="E46" s="1188" t="s">
        <v>36</v>
      </c>
      <c r="F46" s="1188"/>
      <c r="G46" s="1188"/>
      <c r="H46" s="1189"/>
      <c r="I46" s="358">
        <v>2</v>
      </c>
      <c r="J46" s="359">
        <v>3</v>
      </c>
      <c r="K46" s="359">
        <v>3</v>
      </c>
      <c r="L46" s="359">
        <v>3</v>
      </c>
      <c r="M46" s="360">
        <v>3</v>
      </c>
    </row>
    <row r="47" spans="2:13" ht="27.75" customHeight="1">
      <c r="B47" s="1184"/>
      <c r="C47" s="1185"/>
      <c r="D47" s="108"/>
      <c r="E47" s="1198" t="s">
        <v>37</v>
      </c>
      <c r="F47" s="1199"/>
      <c r="G47" s="1199"/>
      <c r="H47" s="1200"/>
      <c r="I47" s="358" t="s">
        <v>489</v>
      </c>
      <c r="J47" s="359" t="s">
        <v>489</v>
      </c>
      <c r="K47" s="359" t="s">
        <v>489</v>
      </c>
      <c r="L47" s="359" t="s">
        <v>489</v>
      </c>
      <c r="M47" s="360" t="s">
        <v>489</v>
      </c>
    </row>
    <row r="48" spans="2:13" ht="27.75" customHeight="1">
      <c r="B48" s="1184"/>
      <c r="C48" s="1185"/>
      <c r="D48" s="106"/>
      <c r="E48" s="1188" t="s">
        <v>38</v>
      </c>
      <c r="F48" s="1188"/>
      <c r="G48" s="1188"/>
      <c r="H48" s="1189"/>
      <c r="I48" s="358" t="s">
        <v>489</v>
      </c>
      <c r="J48" s="359" t="s">
        <v>489</v>
      </c>
      <c r="K48" s="359" t="s">
        <v>489</v>
      </c>
      <c r="L48" s="359" t="s">
        <v>489</v>
      </c>
      <c r="M48" s="360" t="s">
        <v>489</v>
      </c>
    </row>
    <row r="49" spans="2:13" ht="27.75" customHeight="1">
      <c r="B49" s="1186"/>
      <c r="C49" s="1187"/>
      <c r="D49" s="106"/>
      <c r="E49" s="1188" t="s">
        <v>39</v>
      </c>
      <c r="F49" s="1188"/>
      <c r="G49" s="1188"/>
      <c r="H49" s="1189"/>
      <c r="I49" s="358" t="s">
        <v>489</v>
      </c>
      <c r="J49" s="359" t="s">
        <v>489</v>
      </c>
      <c r="K49" s="359" t="s">
        <v>489</v>
      </c>
      <c r="L49" s="359" t="s">
        <v>489</v>
      </c>
      <c r="M49" s="360" t="s">
        <v>489</v>
      </c>
    </row>
    <row r="50" spans="2:13" ht="27.75" customHeight="1">
      <c r="B50" s="1182" t="s">
        <v>40</v>
      </c>
      <c r="C50" s="1183"/>
      <c r="D50" s="109"/>
      <c r="E50" s="1188" t="s">
        <v>41</v>
      </c>
      <c r="F50" s="1188"/>
      <c r="G50" s="1188"/>
      <c r="H50" s="1189"/>
      <c r="I50" s="358">
        <v>2270</v>
      </c>
      <c r="J50" s="359">
        <v>2405</v>
      </c>
      <c r="K50" s="359">
        <v>3018</v>
      </c>
      <c r="L50" s="359">
        <v>3406</v>
      </c>
      <c r="M50" s="360">
        <v>3578</v>
      </c>
    </row>
    <row r="51" spans="2:13" ht="27.75" customHeight="1">
      <c r="B51" s="1184"/>
      <c r="C51" s="1185"/>
      <c r="D51" s="106"/>
      <c r="E51" s="1188" t="s">
        <v>42</v>
      </c>
      <c r="F51" s="1188"/>
      <c r="G51" s="1188"/>
      <c r="H51" s="1189"/>
      <c r="I51" s="358">
        <v>4</v>
      </c>
      <c r="J51" s="359" t="s">
        <v>489</v>
      </c>
      <c r="K51" s="359" t="s">
        <v>489</v>
      </c>
      <c r="L51" s="359" t="s">
        <v>489</v>
      </c>
      <c r="M51" s="360" t="s">
        <v>489</v>
      </c>
    </row>
    <row r="52" spans="2:13" ht="27.75" customHeight="1">
      <c r="B52" s="1186"/>
      <c r="C52" s="1187"/>
      <c r="D52" s="106"/>
      <c r="E52" s="1188" t="s">
        <v>43</v>
      </c>
      <c r="F52" s="1188"/>
      <c r="G52" s="1188"/>
      <c r="H52" s="1189"/>
      <c r="I52" s="358">
        <v>3816</v>
      </c>
      <c r="J52" s="359">
        <v>3761</v>
      </c>
      <c r="K52" s="359">
        <v>3627</v>
      </c>
      <c r="L52" s="359">
        <v>3561</v>
      </c>
      <c r="M52" s="360">
        <v>3418</v>
      </c>
    </row>
    <row r="53" spans="2:13" ht="27.75" customHeight="1" thickBot="1">
      <c r="B53" s="1190" t="s">
        <v>19</v>
      </c>
      <c r="C53" s="1191"/>
      <c r="D53" s="110"/>
      <c r="E53" s="1192" t="s">
        <v>44</v>
      </c>
      <c r="F53" s="1192"/>
      <c r="G53" s="1192"/>
      <c r="H53" s="1193"/>
      <c r="I53" s="361">
        <v>-781</v>
      </c>
      <c r="J53" s="362">
        <v>-1199</v>
      </c>
      <c r="K53" s="362">
        <v>-2007</v>
      </c>
      <c r="L53" s="362">
        <v>-2290</v>
      </c>
      <c r="M53" s="363">
        <v>-2381</v>
      </c>
    </row>
    <row r="54" spans="2:13" ht="27.75" customHeight="1">
      <c r="B54" s="111"/>
      <c r="C54" s="112"/>
      <c r="D54" s="112"/>
      <c r="E54" s="113"/>
      <c r="F54" s="113"/>
      <c r="G54" s="113"/>
      <c r="H54" s="113"/>
      <c r="I54" s="114"/>
      <c r="J54" s="114"/>
      <c r="K54" s="114"/>
      <c r="L54" s="114"/>
      <c r="M54" s="114"/>
    </row>
    <row r="55" spans="2:13"/>
  </sheetData>
  <sheetProtection algorithmName="SHA-512" hashValue="mBHiNo0WW83FP3DDye36lKRsY+nJj1B1vQhFPDJ4eRxXGW/xJ5Iyfa1+AyKXfTmyNHbIZF6pjCCH1FYhYGFHDQ==" saltValue="y/eWebdUEnDaB1XSkVtfu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W64"/>
  <sheetViews>
    <sheetView showGridLines="0" zoomScale="70" zoomScaleNormal="70" zoomScaleSheetLayoutView="100" workbookViewId="0">
      <selection sqref="A1:A1048576"/>
    </sheetView>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530</v>
      </c>
      <c r="G54" s="119" t="s">
        <v>531</v>
      </c>
      <c r="H54" s="120" t="s">
        <v>532</v>
      </c>
    </row>
    <row r="55" spans="2:8" ht="52.5" customHeight="1">
      <c r="B55" s="121"/>
      <c r="C55" s="1209" t="s">
        <v>46</v>
      </c>
      <c r="D55" s="1209"/>
      <c r="E55" s="1210"/>
      <c r="F55" s="122">
        <v>1388</v>
      </c>
      <c r="G55" s="122">
        <v>1589</v>
      </c>
      <c r="H55" s="123">
        <v>1633</v>
      </c>
    </row>
    <row r="56" spans="2:8" ht="52.5" customHeight="1">
      <c r="B56" s="124"/>
      <c r="C56" s="1211" t="s">
        <v>47</v>
      </c>
      <c r="D56" s="1211"/>
      <c r="E56" s="1212"/>
      <c r="F56" s="125">
        <v>159</v>
      </c>
      <c r="G56" s="125">
        <v>159</v>
      </c>
      <c r="H56" s="126">
        <v>174</v>
      </c>
    </row>
    <row r="57" spans="2:8" ht="53.25" customHeight="1">
      <c r="B57" s="124"/>
      <c r="C57" s="1213" t="s">
        <v>48</v>
      </c>
      <c r="D57" s="1213"/>
      <c r="E57" s="1214"/>
      <c r="F57" s="127">
        <v>889</v>
      </c>
      <c r="G57" s="127">
        <v>1042</v>
      </c>
      <c r="H57" s="128">
        <v>1042</v>
      </c>
    </row>
    <row r="58" spans="2:8" ht="45.75" customHeight="1">
      <c r="B58" s="129"/>
      <c r="C58" s="1201" t="s">
        <v>550</v>
      </c>
      <c r="D58" s="1202"/>
      <c r="E58" s="1203"/>
      <c r="F58" s="130">
        <v>145</v>
      </c>
      <c r="G58" s="130">
        <v>290</v>
      </c>
      <c r="H58" s="131">
        <v>290</v>
      </c>
    </row>
    <row r="59" spans="2:8" ht="45.75" customHeight="1">
      <c r="B59" s="129"/>
      <c r="C59" s="1201" t="s">
        <v>551</v>
      </c>
      <c r="D59" s="1202"/>
      <c r="E59" s="1203"/>
      <c r="F59" s="130">
        <v>272</v>
      </c>
      <c r="G59" s="130">
        <v>265</v>
      </c>
      <c r="H59" s="131">
        <v>257</v>
      </c>
    </row>
    <row r="60" spans="2:8" ht="45.75" customHeight="1">
      <c r="B60" s="129"/>
      <c r="C60" s="1201" t="s">
        <v>552</v>
      </c>
      <c r="D60" s="1202"/>
      <c r="E60" s="1203"/>
      <c r="F60" s="130">
        <v>218</v>
      </c>
      <c r="G60" s="130">
        <v>212</v>
      </c>
      <c r="H60" s="131">
        <v>208</v>
      </c>
    </row>
    <row r="61" spans="2:8" ht="45.75" customHeight="1">
      <c r="B61" s="129"/>
      <c r="C61" s="1201" t="s">
        <v>553</v>
      </c>
      <c r="D61" s="1202"/>
      <c r="E61" s="1203"/>
      <c r="F61" s="130">
        <v>103</v>
      </c>
      <c r="G61" s="130">
        <v>103</v>
      </c>
      <c r="H61" s="131">
        <v>104</v>
      </c>
    </row>
    <row r="62" spans="2:8" ht="45.75" customHeight="1" thickBot="1">
      <c r="B62" s="132"/>
      <c r="C62" s="1204" t="s">
        <v>554</v>
      </c>
      <c r="D62" s="1205"/>
      <c r="E62" s="1206"/>
      <c r="F62" s="133">
        <v>102</v>
      </c>
      <c r="G62" s="133">
        <v>102</v>
      </c>
      <c r="H62" s="134">
        <v>102</v>
      </c>
    </row>
    <row r="63" spans="2:8" ht="52.5" customHeight="1" thickBot="1">
      <c r="B63" s="135"/>
      <c r="C63" s="1207" t="s">
        <v>49</v>
      </c>
      <c r="D63" s="1207"/>
      <c r="E63" s="1208"/>
      <c r="F63" s="136">
        <v>2437</v>
      </c>
      <c r="G63" s="136">
        <v>2790</v>
      </c>
      <c r="H63" s="137">
        <v>2849</v>
      </c>
    </row>
    <row r="64" spans="2:8"/>
  </sheetData>
  <sheetProtection algorithmName="SHA-512" hashValue="6p2CAIeNZxoaBQRj/qa/fqVG0GDJGVjlAZORi1Qs50dGhV8iM4kyX74161gdasEzQQc/9aLO2Gjs+ZqmqnNsAQ==" saltValue="z8rRLBux+p7Bu+A9GIby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4" customWidth="1"/>
    <col min="2" max="8" width="13.375" style="144" customWidth="1"/>
    <col min="9" max="16384" width="11.125" style="144"/>
  </cols>
  <sheetData>
    <row r="1" spans="1:8">
      <c r="A1" s="138"/>
      <c r="B1" s="139"/>
      <c r="C1" s="140"/>
      <c r="D1" s="141"/>
      <c r="E1" s="142"/>
      <c r="F1" s="142"/>
      <c r="G1" s="142"/>
      <c r="H1" s="143"/>
    </row>
    <row r="2" spans="1:8">
      <c r="A2" s="145"/>
      <c r="B2" s="146"/>
      <c r="C2" s="147"/>
      <c r="D2" s="148" t="s">
        <v>50</v>
      </c>
      <c r="E2" s="149"/>
      <c r="F2" s="150" t="s">
        <v>527</v>
      </c>
      <c r="G2" s="151"/>
      <c r="H2" s="152"/>
    </row>
    <row r="3" spans="1:8">
      <c r="A3" s="148" t="s">
        <v>520</v>
      </c>
      <c r="B3" s="153"/>
      <c r="C3" s="154"/>
      <c r="D3" s="155">
        <v>60145</v>
      </c>
      <c r="E3" s="156"/>
      <c r="F3" s="157">
        <v>126262</v>
      </c>
      <c r="G3" s="158"/>
      <c r="H3" s="159"/>
    </row>
    <row r="4" spans="1:8">
      <c r="A4" s="160"/>
      <c r="B4" s="161"/>
      <c r="C4" s="162"/>
      <c r="D4" s="163">
        <v>31575</v>
      </c>
      <c r="E4" s="164"/>
      <c r="F4" s="165">
        <v>56769</v>
      </c>
      <c r="G4" s="166"/>
      <c r="H4" s="167"/>
    </row>
    <row r="5" spans="1:8">
      <c r="A5" s="148" t="s">
        <v>522</v>
      </c>
      <c r="B5" s="153"/>
      <c r="C5" s="154"/>
      <c r="D5" s="155">
        <v>57720</v>
      </c>
      <c r="E5" s="156"/>
      <c r="F5" s="157">
        <v>126525</v>
      </c>
      <c r="G5" s="158"/>
      <c r="H5" s="159"/>
    </row>
    <row r="6" spans="1:8">
      <c r="A6" s="160"/>
      <c r="B6" s="161"/>
      <c r="C6" s="162"/>
      <c r="D6" s="163">
        <v>40047</v>
      </c>
      <c r="E6" s="164"/>
      <c r="F6" s="165">
        <v>67052</v>
      </c>
      <c r="G6" s="166"/>
      <c r="H6" s="167"/>
    </row>
    <row r="7" spans="1:8">
      <c r="A7" s="148" t="s">
        <v>523</v>
      </c>
      <c r="B7" s="153"/>
      <c r="C7" s="154"/>
      <c r="D7" s="155">
        <v>64439</v>
      </c>
      <c r="E7" s="156"/>
      <c r="F7" s="157">
        <v>122054</v>
      </c>
      <c r="G7" s="158"/>
      <c r="H7" s="159"/>
    </row>
    <row r="8" spans="1:8">
      <c r="A8" s="160"/>
      <c r="B8" s="161"/>
      <c r="C8" s="162"/>
      <c r="D8" s="163">
        <v>45725</v>
      </c>
      <c r="E8" s="164"/>
      <c r="F8" s="165">
        <v>68298</v>
      </c>
      <c r="G8" s="166"/>
      <c r="H8" s="167"/>
    </row>
    <row r="9" spans="1:8">
      <c r="A9" s="148" t="s">
        <v>524</v>
      </c>
      <c r="B9" s="153"/>
      <c r="C9" s="154"/>
      <c r="D9" s="155">
        <v>56750</v>
      </c>
      <c r="E9" s="156"/>
      <c r="F9" s="157">
        <v>111644</v>
      </c>
      <c r="G9" s="158"/>
      <c r="H9" s="159"/>
    </row>
    <row r="10" spans="1:8">
      <c r="A10" s="160"/>
      <c r="B10" s="161"/>
      <c r="C10" s="162"/>
      <c r="D10" s="163">
        <v>31648</v>
      </c>
      <c r="E10" s="164"/>
      <c r="F10" s="165">
        <v>66606</v>
      </c>
      <c r="G10" s="166"/>
      <c r="H10" s="167"/>
    </row>
    <row r="11" spans="1:8">
      <c r="A11" s="148" t="s">
        <v>525</v>
      </c>
      <c r="B11" s="153"/>
      <c r="C11" s="154"/>
      <c r="D11" s="155">
        <v>68597</v>
      </c>
      <c r="E11" s="156"/>
      <c r="F11" s="157">
        <v>127917</v>
      </c>
      <c r="G11" s="158"/>
      <c r="H11" s="159"/>
    </row>
    <row r="12" spans="1:8">
      <c r="A12" s="160"/>
      <c r="B12" s="161"/>
      <c r="C12" s="168"/>
      <c r="D12" s="163">
        <v>45343</v>
      </c>
      <c r="E12" s="164"/>
      <c r="F12" s="165">
        <v>69746</v>
      </c>
      <c r="G12" s="166"/>
      <c r="H12" s="167"/>
    </row>
    <row r="13" spans="1:8">
      <c r="A13" s="148"/>
      <c r="B13" s="153"/>
      <c r="C13" s="169"/>
      <c r="D13" s="170">
        <v>61530</v>
      </c>
      <c r="E13" s="171"/>
      <c r="F13" s="172">
        <v>122880</v>
      </c>
      <c r="G13" s="173"/>
      <c r="H13" s="159"/>
    </row>
    <row r="14" spans="1:8">
      <c r="A14" s="160"/>
      <c r="B14" s="161"/>
      <c r="C14" s="162"/>
      <c r="D14" s="163">
        <v>38868</v>
      </c>
      <c r="E14" s="164"/>
      <c r="F14" s="165">
        <v>65694</v>
      </c>
      <c r="G14" s="166"/>
      <c r="H14" s="167"/>
    </row>
    <row r="17" spans="1:11">
      <c r="A17" s="144" t="s">
        <v>51</v>
      </c>
    </row>
    <row r="18" spans="1:11">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c r="A19" s="174" t="s">
        <v>52</v>
      </c>
      <c r="B19" s="174">
        <f>ROUND(VALUE(SUBSTITUTE(実質収支比率等に係る経年分析!F$48,"▲","-")),2)</f>
        <v>3.34</v>
      </c>
      <c r="C19" s="174">
        <f>ROUND(VALUE(SUBSTITUTE(実質収支比率等に係る経年分析!G$48,"▲","-")),2)</f>
        <v>4.9800000000000004</v>
      </c>
      <c r="D19" s="174">
        <f>ROUND(VALUE(SUBSTITUTE(実質収支比率等に係る経年分析!H$48,"▲","-")),2)</f>
        <v>7.11</v>
      </c>
      <c r="E19" s="174">
        <f>ROUND(VALUE(SUBSTITUTE(実質収支比率等に係る経年分析!I$48,"▲","-")),2)</f>
        <v>9.27</v>
      </c>
      <c r="F19" s="174">
        <f>ROUND(VALUE(SUBSTITUTE(実質収支比率等に係る経年分析!J$48,"▲","-")),2)</f>
        <v>4.29</v>
      </c>
    </row>
    <row r="20" spans="1:11">
      <c r="A20" s="174" t="s">
        <v>53</v>
      </c>
      <c r="B20" s="174">
        <f>ROUND(VALUE(SUBSTITUTE(実質収支比率等に係る経年分析!F$47,"▲","-")),2)</f>
        <v>23.22</v>
      </c>
      <c r="C20" s="174">
        <f>ROUND(VALUE(SUBSTITUTE(実質収支比率等に係る経年分析!G$47,"▲","-")),2)</f>
        <v>24.15</v>
      </c>
      <c r="D20" s="174">
        <f>ROUND(VALUE(SUBSTITUTE(実質収支比率等に係る経年分析!H$47,"▲","-")),2)</f>
        <v>36.36</v>
      </c>
      <c r="E20" s="174">
        <f>ROUND(VALUE(SUBSTITUTE(実質収支比率等に係る経年分析!I$47,"▲","-")),2)</f>
        <v>43.44</v>
      </c>
      <c r="F20" s="174">
        <f>ROUND(VALUE(SUBSTITUTE(実質収支比率等に係る経年分析!J$47,"▲","-")),2)</f>
        <v>44.38</v>
      </c>
    </row>
    <row r="21" spans="1:11">
      <c r="A21" s="174" t="s">
        <v>54</v>
      </c>
      <c r="B21" s="174">
        <f>IF(ISNUMBER(VALUE(SUBSTITUTE(実質収支比率等に係る経年分析!F$49,"▲","-"))),ROUND(VALUE(SUBSTITUTE(実質収支比率等に係る経年分析!F$49,"▲","-")),2),NA())</f>
        <v>-6.95</v>
      </c>
      <c r="C21" s="174">
        <f>IF(ISNUMBER(VALUE(SUBSTITUTE(実質収支比率等に係る経年分析!G$49,"▲","-"))),ROUND(VALUE(SUBSTITUTE(実質収支比率等に係る経年分析!G$49,"▲","-")),2),NA())</f>
        <v>1.81</v>
      </c>
      <c r="D21" s="174">
        <f>IF(ISNUMBER(VALUE(SUBSTITUTE(実質収支比率等に係る経年分析!H$49,"▲","-"))),ROUND(VALUE(SUBSTITUTE(実質収支比率等に係る経年分析!H$49,"▲","-")),2),NA())</f>
        <v>13.96</v>
      </c>
      <c r="E21" s="174">
        <f>IF(ISNUMBER(VALUE(SUBSTITUTE(実質収支比率等に係る経年分析!I$49,"▲","-"))),ROUND(VALUE(SUBSTITUTE(実質収支比率等に係る経年分析!I$49,"▲","-")),2),NA())</f>
        <v>1.87</v>
      </c>
      <c r="F21" s="174">
        <f>IF(ISNUMBER(VALUE(SUBSTITUTE(実質収支比率等に係る経年分析!J$49,"▲","-"))),ROUND(VALUE(SUBSTITUTE(実質収支比率等に係る経年分析!J$49,"▲","-")),2),NA())</f>
        <v>-10.51</v>
      </c>
    </row>
    <row r="24" spans="1:11">
      <c r="A24" s="144" t="s">
        <v>55</v>
      </c>
    </row>
    <row r="25" spans="1:11">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c r="A26" s="175"/>
      <c r="B26" s="175" t="s">
        <v>56</v>
      </c>
      <c r="C26" s="175" t="s">
        <v>57</v>
      </c>
      <c r="D26" s="175" t="s">
        <v>56</v>
      </c>
      <c r="E26" s="175" t="s">
        <v>57</v>
      </c>
      <c r="F26" s="175" t="s">
        <v>56</v>
      </c>
      <c r="G26" s="175" t="s">
        <v>57</v>
      </c>
      <c r="H26" s="175" t="s">
        <v>56</v>
      </c>
      <c r="I26" s="175" t="s">
        <v>57</v>
      </c>
      <c r="J26" s="175" t="s">
        <v>56</v>
      </c>
      <c r="K26" s="175" t="s">
        <v>57</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str">
        <f>IF(連結実質赤字比率に係る赤字・黒字の構成分析!C$41="",NA(),連結実質赤字比率に係る赤字・黒字の構成分析!C$41)</f>
        <v>川崎町温泉事業特別会計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0.18</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c r="A30" s="175" t="str">
        <f>IF(連結実質赤字比率に係る赤字・黒字の構成分析!C$40="",NA(),連結実質赤字比率に係る赤字・黒字の構成分析!C$40)</f>
        <v>川崎町後期高齢者医療保険特別会計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0.08</v>
      </c>
    </row>
    <row r="31" spans="1:11">
      <c r="A31" s="175" t="str">
        <f>IF(連結実質赤字比率に係る赤字・黒字の構成分析!C$39="",NA(),連結実質赤字比率に係る赤字・黒字の構成分析!C$39)</f>
        <v>川崎町介護保険特別会計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0.84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1.19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0.92</v>
      </c>
    </row>
    <row r="32" spans="1:11">
      <c r="A32" s="175" t="str">
        <f>IF(連結実質赤字比率に係る赤字・黒字の構成分析!C$38="",NA(),連結実質赤字比率に係る赤字・黒字の構成分析!C$38)</f>
        <v>川崎町公共下水道事業特別会計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1.1299999999999999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1.25</v>
      </c>
    </row>
    <row r="33" spans="1:16">
      <c r="A33" s="175" t="str">
        <f>IF(連結実質赤字比率に係る赤字・黒字の構成分析!C$37="",NA(),連結実質赤字比率に係る赤字・黒字の構成分析!C$37)</f>
        <v>川崎町国民健康保険特別会計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1.44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1.91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2.46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2.2200000000000002</v>
      </c>
    </row>
    <row r="34" spans="1:16">
      <c r="A34" s="175" t="str">
        <f>IF(連結実質赤字比率に係る赤字・黒字の構成分析!C$36="",NA(),連結実質赤字比率に係る赤字・黒字の構成分析!C$36)</f>
        <v>川崎町病院事業会計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1.44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0.98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2.4700000000000002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1.76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2.34</v>
      </c>
    </row>
    <row r="35" spans="1:16">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3.33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4.97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9.27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4.29</v>
      </c>
    </row>
    <row r="36" spans="1:16">
      <c r="A36" s="175" t="str">
        <f>IF(連結実質赤字比率に係る赤字・黒字の構成分析!C$34="",NA(),連結実質赤字比率に係る赤字・黒字の構成分析!C$34)</f>
        <v>川崎町水道事業会計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9.44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8.35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6.92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6.54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6.13</v>
      </c>
    </row>
    <row r="39" spans="1:16">
      <c r="A39" s="144" t="s">
        <v>58</v>
      </c>
    </row>
    <row r="40" spans="1:16">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c r="A42" s="176" t="s">
        <v>61</v>
      </c>
      <c r="B42" s="176"/>
      <c r="C42" s="176"/>
      <c r="D42" s="176">
        <f>'実質公債費比率（分子）の構造'!K$52</f>
        <v>403</v>
      </c>
      <c r="E42" s="176"/>
      <c r="F42" s="176"/>
      <c r="G42" s="176">
        <f>'実質公債費比率（分子）の構造'!L$52</f>
        <v>411</v>
      </c>
      <c r="H42" s="176"/>
      <c r="I42" s="176"/>
      <c r="J42" s="176">
        <f>'実質公債費比率（分子）の構造'!M$52</f>
        <v>410</v>
      </c>
      <c r="K42" s="176"/>
      <c r="L42" s="176"/>
      <c r="M42" s="176">
        <f>'実質公債費比率（分子）の構造'!N$52</f>
        <v>407</v>
      </c>
      <c r="N42" s="176"/>
      <c r="O42" s="176"/>
      <c r="P42" s="176">
        <f>'実質公債費比率（分子）の構造'!O$52</f>
        <v>405</v>
      </c>
    </row>
    <row r="43" spans="1:16">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c r="A45" s="176" t="s">
        <v>63</v>
      </c>
      <c r="B45" s="176">
        <f>'実質公債費比率（分子）の構造'!K$49</f>
        <v>14</v>
      </c>
      <c r="C45" s="176"/>
      <c r="D45" s="176"/>
      <c r="E45" s="176">
        <f>'実質公債費比率（分子）の構造'!L$49</f>
        <v>19</v>
      </c>
      <c r="F45" s="176"/>
      <c r="G45" s="176"/>
      <c r="H45" s="176">
        <f>'実質公債費比率（分子）の構造'!M$49</f>
        <v>21</v>
      </c>
      <c r="I45" s="176"/>
      <c r="J45" s="176"/>
      <c r="K45" s="176">
        <f>'実質公債費比率（分子）の構造'!N$49</f>
        <v>21</v>
      </c>
      <c r="L45" s="176"/>
      <c r="M45" s="176"/>
      <c r="N45" s="176">
        <f>'実質公債費比率（分子）の構造'!O$49</f>
        <v>21</v>
      </c>
      <c r="O45" s="176"/>
      <c r="P45" s="176"/>
    </row>
    <row r="46" spans="1:16">
      <c r="A46" s="176" t="s">
        <v>64</v>
      </c>
      <c r="B46" s="176">
        <f>'実質公債費比率（分子）の構造'!K$48</f>
        <v>295</v>
      </c>
      <c r="C46" s="176"/>
      <c r="D46" s="176"/>
      <c r="E46" s="176">
        <f>'実質公債費比率（分子）の構造'!L$48</f>
        <v>234</v>
      </c>
      <c r="F46" s="176"/>
      <c r="G46" s="176"/>
      <c r="H46" s="176">
        <f>'実質公債費比率（分子）の構造'!M$48</f>
        <v>218</v>
      </c>
      <c r="I46" s="176"/>
      <c r="J46" s="176"/>
      <c r="K46" s="176">
        <f>'実質公債費比率（分子）の構造'!N$48</f>
        <v>266</v>
      </c>
      <c r="L46" s="176"/>
      <c r="M46" s="176"/>
      <c r="N46" s="176">
        <f>'実質公債費比率（分子）の構造'!O$48</f>
        <v>259</v>
      </c>
      <c r="O46" s="176"/>
      <c r="P46" s="176"/>
    </row>
    <row r="47" spans="1:16">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66</v>
      </c>
      <c r="B49" s="176">
        <f>'実質公債費比率（分子）の構造'!K$45</f>
        <v>288</v>
      </c>
      <c r="C49" s="176"/>
      <c r="D49" s="176"/>
      <c r="E49" s="176">
        <f>'実質公債費比率（分子）の構造'!L$45</f>
        <v>276</v>
      </c>
      <c r="F49" s="176"/>
      <c r="G49" s="176"/>
      <c r="H49" s="176">
        <f>'実質公債費比率（分子）の構造'!M$45</f>
        <v>309</v>
      </c>
      <c r="I49" s="176"/>
      <c r="J49" s="176"/>
      <c r="K49" s="176">
        <f>'実質公債費比率（分子）の構造'!N$45</f>
        <v>311</v>
      </c>
      <c r="L49" s="176"/>
      <c r="M49" s="176"/>
      <c r="N49" s="176">
        <f>'実質公債費比率（分子）の構造'!O$45</f>
        <v>336</v>
      </c>
      <c r="O49" s="176"/>
      <c r="P49" s="176"/>
    </row>
    <row r="50" spans="1:16">
      <c r="A50" s="176" t="s">
        <v>67</v>
      </c>
      <c r="B50" s="176" t="e">
        <f>NA()</f>
        <v>#N/A</v>
      </c>
      <c r="C50" s="176">
        <f>IF(ISNUMBER('実質公債費比率（分子）の構造'!K$53),'実質公債費比率（分子）の構造'!K$53,NA())</f>
        <v>194</v>
      </c>
      <c r="D50" s="176" t="e">
        <f>NA()</f>
        <v>#N/A</v>
      </c>
      <c r="E50" s="176" t="e">
        <f>NA()</f>
        <v>#N/A</v>
      </c>
      <c r="F50" s="176">
        <f>IF(ISNUMBER('実質公債費比率（分子）の構造'!L$53),'実質公債費比率（分子）の構造'!L$53,NA())</f>
        <v>118</v>
      </c>
      <c r="G50" s="176" t="e">
        <f>NA()</f>
        <v>#N/A</v>
      </c>
      <c r="H50" s="176" t="e">
        <f>NA()</f>
        <v>#N/A</v>
      </c>
      <c r="I50" s="176">
        <f>IF(ISNUMBER('実質公債費比率（分子）の構造'!M$53),'実質公債費比率（分子）の構造'!M$53,NA())</f>
        <v>138</v>
      </c>
      <c r="J50" s="176" t="e">
        <f>NA()</f>
        <v>#N/A</v>
      </c>
      <c r="K50" s="176" t="e">
        <f>NA()</f>
        <v>#N/A</v>
      </c>
      <c r="L50" s="176">
        <f>IF(ISNUMBER('実質公債費比率（分子）の構造'!N$53),'実質公債費比率（分子）の構造'!N$53,NA())</f>
        <v>191</v>
      </c>
      <c r="M50" s="176" t="e">
        <f>NA()</f>
        <v>#N/A</v>
      </c>
      <c r="N50" s="176" t="e">
        <f>NA()</f>
        <v>#N/A</v>
      </c>
      <c r="O50" s="176">
        <f>IF(ISNUMBER('実質公債費比率（分子）の構造'!O$53),'実質公債費比率（分子）の構造'!O$53,NA())</f>
        <v>211</v>
      </c>
      <c r="P50" s="176" t="e">
        <f>NA()</f>
        <v>#N/A</v>
      </c>
    </row>
    <row r="53" spans="1:16">
      <c r="A53" s="144" t="s">
        <v>68</v>
      </c>
    </row>
    <row r="54" spans="1:16">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c r="A56" s="175" t="s">
        <v>43</v>
      </c>
      <c r="B56" s="175"/>
      <c r="C56" s="175"/>
      <c r="D56" s="175">
        <f>'将来負担比率（分子）の構造'!I$52</f>
        <v>3816</v>
      </c>
      <c r="E56" s="175"/>
      <c r="F56" s="175"/>
      <c r="G56" s="175">
        <f>'将来負担比率（分子）の構造'!J$52</f>
        <v>3761</v>
      </c>
      <c r="H56" s="175"/>
      <c r="I56" s="175"/>
      <c r="J56" s="175">
        <f>'将来負担比率（分子）の構造'!K$52</f>
        <v>3627</v>
      </c>
      <c r="K56" s="175"/>
      <c r="L56" s="175"/>
      <c r="M56" s="175">
        <f>'将来負担比率（分子）の構造'!L$52</f>
        <v>3561</v>
      </c>
      <c r="N56" s="175"/>
      <c r="O56" s="175"/>
      <c r="P56" s="175">
        <f>'将来負担比率（分子）の構造'!M$52</f>
        <v>3418</v>
      </c>
    </row>
    <row r="57" spans="1:16">
      <c r="A57" s="175" t="s">
        <v>42</v>
      </c>
      <c r="B57" s="175"/>
      <c r="C57" s="175"/>
      <c r="D57" s="175">
        <f>'将来負担比率（分子）の構造'!I$51</f>
        <v>4</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c r="A58" s="175" t="s">
        <v>41</v>
      </c>
      <c r="B58" s="175"/>
      <c r="C58" s="175"/>
      <c r="D58" s="175">
        <f>'将来負担比率（分子）の構造'!I$50</f>
        <v>2270</v>
      </c>
      <c r="E58" s="175"/>
      <c r="F58" s="175"/>
      <c r="G58" s="175">
        <f>'将来負担比率（分子）の構造'!J$50</f>
        <v>2405</v>
      </c>
      <c r="H58" s="175"/>
      <c r="I58" s="175"/>
      <c r="J58" s="175">
        <f>'将来負担比率（分子）の構造'!K$50</f>
        <v>3018</v>
      </c>
      <c r="K58" s="175"/>
      <c r="L58" s="175"/>
      <c r="M58" s="175">
        <f>'将来負担比率（分子）の構造'!L$50</f>
        <v>3406</v>
      </c>
      <c r="N58" s="175"/>
      <c r="O58" s="175"/>
      <c r="P58" s="175">
        <f>'将来負担比率（分子）の構造'!M$50</f>
        <v>3578</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f>'将来負担比率（分子）の構造'!I$46</f>
        <v>2</v>
      </c>
      <c r="C61" s="175"/>
      <c r="D61" s="175"/>
      <c r="E61" s="175">
        <f>'将来負担比率（分子）の構造'!J$46</f>
        <v>3</v>
      </c>
      <c r="F61" s="175"/>
      <c r="G61" s="175"/>
      <c r="H61" s="175">
        <f>'将来負担比率（分子）の構造'!K$46</f>
        <v>3</v>
      </c>
      <c r="I61" s="175"/>
      <c r="J61" s="175"/>
      <c r="K61" s="175">
        <f>'将来負担比率（分子）の構造'!L$46</f>
        <v>3</v>
      </c>
      <c r="L61" s="175"/>
      <c r="M61" s="175"/>
      <c r="N61" s="175">
        <f>'将来負担比率（分子）の構造'!M$46</f>
        <v>3</v>
      </c>
      <c r="O61" s="175"/>
      <c r="P61" s="175"/>
    </row>
    <row r="62" spans="1:16">
      <c r="A62" s="175" t="s">
        <v>35</v>
      </c>
      <c r="B62" s="175">
        <f>'将来負担比率（分子）の構造'!I$45</f>
        <v>886</v>
      </c>
      <c r="C62" s="175"/>
      <c r="D62" s="175"/>
      <c r="E62" s="175">
        <f>'将来負担比率（分子）の構造'!J$45</f>
        <v>723</v>
      </c>
      <c r="F62" s="175"/>
      <c r="G62" s="175"/>
      <c r="H62" s="175">
        <f>'将来負担比率（分子）の構造'!K$45</f>
        <v>506</v>
      </c>
      <c r="I62" s="175"/>
      <c r="J62" s="175"/>
      <c r="K62" s="175">
        <f>'将来負担比率（分子）の構造'!L$45</f>
        <v>632</v>
      </c>
      <c r="L62" s="175"/>
      <c r="M62" s="175"/>
      <c r="N62" s="175">
        <f>'将来負担比率（分子）の構造'!M$45</f>
        <v>606</v>
      </c>
      <c r="O62" s="175"/>
      <c r="P62" s="175"/>
    </row>
    <row r="63" spans="1:16">
      <c r="A63" s="175" t="s">
        <v>34</v>
      </c>
      <c r="B63" s="175">
        <f>'将来負担比率（分子）の構造'!I$44</f>
        <v>184</v>
      </c>
      <c r="C63" s="175"/>
      <c r="D63" s="175"/>
      <c r="E63" s="175">
        <f>'将来負担比率（分子）の構造'!J$44</f>
        <v>174</v>
      </c>
      <c r="F63" s="175"/>
      <c r="G63" s="175"/>
      <c r="H63" s="175">
        <f>'将来負担比率（分子）の構造'!K$44</f>
        <v>161</v>
      </c>
      <c r="I63" s="175"/>
      <c r="J63" s="175"/>
      <c r="K63" s="175">
        <f>'将来負担比率（分子）の構造'!L$44</f>
        <v>149</v>
      </c>
      <c r="L63" s="175"/>
      <c r="M63" s="175"/>
      <c r="N63" s="175">
        <f>'将来負担比率（分子）の構造'!M$44</f>
        <v>136</v>
      </c>
      <c r="O63" s="175"/>
      <c r="P63" s="175"/>
    </row>
    <row r="64" spans="1:16">
      <c r="A64" s="175" t="s">
        <v>33</v>
      </c>
      <c r="B64" s="175">
        <f>'将来負担比率（分子）の構造'!I$43</f>
        <v>1838</v>
      </c>
      <c r="C64" s="175"/>
      <c r="D64" s="175"/>
      <c r="E64" s="175">
        <f>'将来負担比率（分子）の構造'!J$43</f>
        <v>1591</v>
      </c>
      <c r="F64" s="175"/>
      <c r="G64" s="175"/>
      <c r="H64" s="175">
        <f>'将来負担比率（分子）の構造'!K$43</f>
        <v>1414</v>
      </c>
      <c r="I64" s="175"/>
      <c r="J64" s="175"/>
      <c r="K64" s="175">
        <f>'将来負担比率（分子）の構造'!L$43</f>
        <v>1282</v>
      </c>
      <c r="L64" s="175"/>
      <c r="M64" s="175"/>
      <c r="N64" s="175">
        <f>'将来負担比率（分子）の構造'!M$43</f>
        <v>1286</v>
      </c>
      <c r="O64" s="175"/>
      <c r="P64" s="175"/>
    </row>
    <row r="65" spans="1:16">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c r="A66" s="175" t="s">
        <v>31</v>
      </c>
      <c r="B66" s="175">
        <f>'将来負担比率（分子）の構造'!I$41</f>
        <v>2399</v>
      </c>
      <c r="C66" s="175"/>
      <c r="D66" s="175"/>
      <c r="E66" s="175">
        <f>'将来負担比率（分子）の構造'!J$41</f>
        <v>2476</v>
      </c>
      <c r="F66" s="175"/>
      <c r="G66" s="175"/>
      <c r="H66" s="175">
        <f>'将来負担比率（分子）の構造'!K$41</f>
        <v>2555</v>
      </c>
      <c r="I66" s="175"/>
      <c r="J66" s="175"/>
      <c r="K66" s="175">
        <f>'将来負担比率（分子）の構造'!L$41</f>
        <v>2611</v>
      </c>
      <c r="L66" s="175"/>
      <c r="M66" s="175"/>
      <c r="N66" s="175">
        <f>'将来負担比率（分子）の構造'!M$41</f>
        <v>2585</v>
      </c>
      <c r="O66" s="175"/>
      <c r="P66" s="175"/>
    </row>
    <row r="67" spans="1:16">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c r="A70" s="177" t="s">
        <v>72</v>
      </c>
      <c r="B70" s="177"/>
      <c r="C70" s="177"/>
      <c r="D70" s="177"/>
      <c r="E70" s="177"/>
      <c r="F70" s="177"/>
    </row>
    <row r="71" spans="1:16">
      <c r="A71" s="178"/>
      <c r="B71" s="178" t="str">
        <f>基金残高に係る経年分析!F54</f>
        <v>R03</v>
      </c>
      <c r="C71" s="178" t="str">
        <f>基金残高に係る経年分析!G54</f>
        <v>R04</v>
      </c>
      <c r="D71" s="178" t="str">
        <f>基金残高に係る経年分析!H54</f>
        <v>R05</v>
      </c>
    </row>
    <row r="72" spans="1:16">
      <c r="A72" s="178" t="s">
        <v>73</v>
      </c>
      <c r="B72" s="179">
        <f>基金残高に係る経年分析!F55</f>
        <v>1388</v>
      </c>
      <c r="C72" s="179">
        <f>基金残高に係る経年分析!G55</f>
        <v>1589</v>
      </c>
      <c r="D72" s="179">
        <f>基金残高に係る経年分析!H55</f>
        <v>1633</v>
      </c>
    </row>
    <row r="73" spans="1:16">
      <c r="A73" s="178" t="s">
        <v>74</v>
      </c>
      <c r="B73" s="179">
        <f>基金残高に係る経年分析!F56</f>
        <v>159</v>
      </c>
      <c r="C73" s="179">
        <f>基金残高に係る経年分析!G56</f>
        <v>159</v>
      </c>
      <c r="D73" s="179">
        <f>基金残高に係る経年分析!H56</f>
        <v>174</v>
      </c>
    </row>
    <row r="74" spans="1:16">
      <c r="A74" s="178" t="s">
        <v>75</v>
      </c>
      <c r="B74" s="179">
        <f>基金残高に係る経年分析!F57</f>
        <v>889</v>
      </c>
      <c r="C74" s="179">
        <f>基金残高に係る経年分析!G57</f>
        <v>1042</v>
      </c>
      <c r="D74" s="179">
        <f>基金残高に係る経年分析!H57</f>
        <v>1042</v>
      </c>
    </row>
  </sheetData>
  <sheetProtection algorithmName="SHA-512" hashValue="7X5NFIwGsxsIcQDeLIxyc8iFvP5bcP8TljId2ulLATnjzRFD2xEeO4fGoPw8jjrftdkE3tjevEBi8NBWT2kyog==" saltValue="W+EyaeMH+mDGOW4/Z3ojb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203</v>
      </c>
      <c r="DI1" s="718"/>
      <c r="DJ1" s="718"/>
      <c r="DK1" s="718"/>
      <c r="DL1" s="718"/>
      <c r="DM1" s="718"/>
      <c r="DN1" s="719"/>
      <c r="DO1" s="214"/>
      <c r="DP1" s="717" t="s">
        <v>204</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c r="B5" s="679" t="s">
        <v>216</v>
      </c>
      <c r="C5" s="680"/>
      <c r="D5" s="680"/>
      <c r="E5" s="680"/>
      <c r="F5" s="680"/>
      <c r="G5" s="680"/>
      <c r="H5" s="680"/>
      <c r="I5" s="680"/>
      <c r="J5" s="680"/>
      <c r="K5" s="680"/>
      <c r="L5" s="680"/>
      <c r="M5" s="680"/>
      <c r="N5" s="680"/>
      <c r="O5" s="680"/>
      <c r="P5" s="680"/>
      <c r="Q5" s="681"/>
      <c r="R5" s="676">
        <v>1042095</v>
      </c>
      <c r="S5" s="677"/>
      <c r="T5" s="677"/>
      <c r="U5" s="677"/>
      <c r="V5" s="677"/>
      <c r="W5" s="677"/>
      <c r="X5" s="677"/>
      <c r="Y5" s="702"/>
      <c r="Z5" s="715">
        <v>18.100000000000001</v>
      </c>
      <c r="AA5" s="715"/>
      <c r="AB5" s="715"/>
      <c r="AC5" s="715"/>
      <c r="AD5" s="716">
        <v>1042095</v>
      </c>
      <c r="AE5" s="716"/>
      <c r="AF5" s="716"/>
      <c r="AG5" s="716"/>
      <c r="AH5" s="716"/>
      <c r="AI5" s="716"/>
      <c r="AJ5" s="716"/>
      <c r="AK5" s="716"/>
      <c r="AL5" s="703">
        <v>28.5</v>
      </c>
      <c r="AM5" s="685"/>
      <c r="AN5" s="685"/>
      <c r="AO5" s="704"/>
      <c r="AP5" s="679" t="s">
        <v>217</v>
      </c>
      <c r="AQ5" s="680"/>
      <c r="AR5" s="680"/>
      <c r="AS5" s="680"/>
      <c r="AT5" s="680"/>
      <c r="AU5" s="680"/>
      <c r="AV5" s="680"/>
      <c r="AW5" s="680"/>
      <c r="AX5" s="680"/>
      <c r="AY5" s="680"/>
      <c r="AZ5" s="680"/>
      <c r="BA5" s="680"/>
      <c r="BB5" s="680"/>
      <c r="BC5" s="680"/>
      <c r="BD5" s="680"/>
      <c r="BE5" s="680"/>
      <c r="BF5" s="681"/>
      <c r="BG5" s="621">
        <v>1039744</v>
      </c>
      <c r="BH5" s="622"/>
      <c r="BI5" s="622"/>
      <c r="BJ5" s="622"/>
      <c r="BK5" s="622"/>
      <c r="BL5" s="622"/>
      <c r="BM5" s="622"/>
      <c r="BN5" s="623"/>
      <c r="BO5" s="659">
        <v>99.8</v>
      </c>
      <c r="BP5" s="659"/>
      <c r="BQ5" s="659"/>
      <c r="BR5" s="659"/>
      <c r="BS5" s="660" t="s">
        <v>122</v>
      </c>
      <c r="BT5" s="660"/>
      <c r="BU5" s="660"/>
      <c r="BV5" s="660"/>
      <c r="BW5" s="660"/>
      <c r="BX5" s="660"/>
      <c r="BY5" s="660"/>
      <c r="BZ5" s="660"/>
      <c r="CA5" s="660"/>
      <c r="CB5" s="698"/>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c r="B6" s="618" t="s">
        <v>221</v>
      </c>
      <c r="C6" s="619"/>
      <c r="D6" s="619"/>
      <c r="E6" s="619"/>
      <c r="F6" s="619"/>
      <c r="G6" s="619"/>
      <c r="H6" s="619"/>
      <c r="I6" s="619"/>
      <c r="J6" s="619"/>
      <c r="K6" s="619"/>
      <c r="L6" s="619"/>
      <c r="M6" s="619"/>
      <c r="N6" s="619"/>
      <c r="O6" s="619"/>
      <c r="P6" s="619"/>
      <c r="Q6" s="620"/>
      <c r="R6" s="621">
        <v>77753</v>
      </c>
      <c r="S6" s="622"/>
      <c r="T6" s="622"/>
      <c r="U6" s="622"/>
      <c r="V6" s="622"/>
      <c r="W6" s="622"/>
      <c r="X6" s="622"/>
      <c r="Y6" s="623"/>
      <c r="Z6" s="659">
        <v>1.4</v>
      </c>
      <c r="AA6" s="659"/>
      <c r="AB6" s="659"/>
      <c r="AC6" s="659"/>
      <c r="AD6" s="660">
        <v>77753</v>
      </c>
      <c r="AE6" s="660"/>
      <c r="AF6" s="660"/>
      <c r="AG6" s="660"/>
      <c r="AH6" s="660"/>
      <c r="AI6" s="660"/>
      <c r="AJ6" s="660"/>
      <c r="AK6" s="660"/>
      <c r="AL6" s="624">
        <v>2.1</v>
      </c>
      <c r="AM6" s="625"/>
      <c r="AN6" s="625"/>
      <c r="AO6" s="661"/>
      <c r="AP6" s="618" t="s">
        <v>222</v>
      </c>
      <c r="AQ6" s="619"/>
      <c r="AR6" s="619"/>
      <c r="AS6" s="619"/>
      <c r="AT6" s="619"/>
      <c r="AU6" s="619"/>
      <c r="AV6" s="619"/>
      <c r="AW6" s="619"/>
      <c r="AX6" s="619"/>
      <c r="AY6" s="619"/>
      <c r="AZ6" s="619"/>
      <c r="BA6" s="619"/>
      <c r="BB6" s="619"/>
      <c r="BC6" s="619"/>
      <c r="BD6" s="619"/>
      <c r="BE6" s="619"/>
      <c r="BF6" s="620"/>
      <c r="BG6" s="621">
        <v>1039744</v>
      </c>
      <c r="BH6" s="622"/>
      <c r="BI6" s="622"/>
      <c r="BJ6" s="622"/>
      <c r="BK6" s="622"/>
      <c r="BL6" s="622"/>
      <c r="BM6" s="622"/>
      <c r="BN6" s="623"/>
      <c r="BO6" s="659">
        <v>99.8</v>
      </c>
      <c r="BP6" s="659"/>
      <c r="BQ6" s="659"/>
      <c r="BR6" s="659"/>
      <c r="BS6" s="660" t="s">
        <v>122</v>
      </c>
      <c r="BT6" s="660"/>
      <c r="BU6" s="660"/>
      <c r="BV6" s="660"/>
      <c r="BW6" s="660"/>
      <c r="BX6" s="660"/>
      <c r="BY6" s="660"/>
      <c r="BZ6" s="660"/>
      <c r="CA6" s="660"/>
      <c r="CB6" s="698"/>
      <c r="CD6" s="679" t="s">
        <v>223</v>
      </c>
      <c r="CE6" s="680"/>
      <c r="CF6" s="680"/>
      <c r="CG6" s="680"/>
      <c r="CH6" s="680"/>
      <c r="CI6" s="680"/>
      <c r="CJ6" s="680"/>
      <c r="CK6" s="680"/>
      <c r="CL6" s="680"/>
      <c r="CM6" s="680"/>
      <c r="CN6" s="680"/>
      <c r="CO6" s="680"/>
      <c r="CP6" s="680"/>
      <c r="CQ6" s="681"/>
      <c r="CR6" s="621">
        <v>102262</v>
      </c>
      <c r="CS6" s="622"/>
      <c r="CT6" s="622"/>
      <c r="CU6" s="622"/>
      <c r="CV6" s="622"/>
      <c r="CW6" s="622"/>
      <c r="CX6" s="622"/>
      <c r="CY6" s="623"/>
      <c r="CZ6" s="703">
        <v>1.9</v>
      </c>
      <c r="DA6" s="685"/>
      <c r="DB6" s="685"/>
      <c r="DC6" s="705"/>
      <c r="DD6" s="627" t="s">
        <v>122</v>
      </c>
      <c r="DE6" s="622"/>
      <c r="DF6" s="622"/>
      <c r="DG6" s="622"/>
      <c r="DH6" s="622"/>
      <c r="DI6" s="622"/>
      <c r="DJ6" s="622"/>
      <c r="DK6" s="622"/>
      <c r="DL6" s="622"/>
      <c r="DM6" s="622"/>
      <c r="DN6" s="622"/>
      <c r="DO6" s="622"/>
      <c r="DP6" s="623"/>
      <c r="DQ6" s="627">
        <v>102261</v>
      </c>
      <c r="DR6" s="622"/>
      <c r="DS6" s="622"/>
      <c r="DT6" s="622"/>
      <c r="DU6" s="622"/>
      <c r="DV6" s="622"/>
      <c r="DW6" s="622"/>
      <c r="DX6" s="622"/>
      <c r="DY6" s="622"/>
      <c r="DZ6" s="622"/>
      <c r="EA6" s="622"/>
      <c r="EB6" s="622"/>
      <c r="EC6" s="658"/>
    </row>
    <row r="7" spans="2:143" ht="11.25" customHeight="1">
      <c r="B7" s="618" t="s">
        <v>224</v>
      </c>
      <c r="C7" s="619"/>
      <c r="D7" s="619"/>
      <c r="E7" s="619"/>
      <c r="F7" s="619"/>
      <c r="G7" s="619"/>
      <c r="H7" s="619"/>
      <c r="I7" s="619"/>
      <c r="J7" s="619"/>
      <c r="K7" s="619"/>
      <c r="L7" s="619"/>
      <c r="M7" s="619"/>
      <c r="N7" s="619"/>
      <c r="O7" s="619"/>
      <c r="P7" s="619"/>
      <c r="Q7" s="620"/>
      <c r="R7" s="621">
        <v>182</v>
      </c>
      <c r="S7" s="622"/>
      <c r="T7" s="622"/>
      <c r="U7" s="622"/>
      <c r="V7" s="622"/>
      <c r="W7" s="622"/>
      <c r="X7" s="622"/>
      <c r="Y7" s="623"/>
      <c r="Z7" s="659">
        <v>0</v>
      </c>
      <c r="AA7" s="659"/>
      <c r="AB7" s="659"/>
      <c r="AC7" s="659"/>
      <c r="AD7" s="660">
        <v>182</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328972</v>
      </c>
      <c r="BH7" s="622"/>
      <c r="BI7" s="622"/>
      <c r="BJ7" s="622"/>
      <c r="BK7" s="622"/>
      <c r="BL7" s="622"/>
      <c r="BM7" s="622"/>
      <c r="BN7" s="623"/>
      <c r="BO7" s="659">
        <v>31.6</v>
      </c>
      <c r="BP7" s="659"/>
      <c r="BQ7" s="659"/>
      <c r="BR7" s="659"/>
      <c r="BS7" s="660" t="s">
        <v>122</v>
      </c>
      <c r="BT7" s="660"/>
      <c r="BU7" s="660"/>
      <c r="BV7" s="660"/>
      <c r="BW7" s="660"/>
      <c r="BX7" s="660"/>
      <c r="BY7" s="660"/>
      <c r="BZ7" s="660"/>
      <c r="CA7" s="660"/>
      <c r="CB7" s="698"/>
      <c r="CD7" s="618" t="s">
        <v>226</v>
      </c>
      <c r="CE7" s="619"/>
      <c r="CF7" s="619"/>
      <c r="CG7" s="619"/>
      <c r="CH7" s="619"/>
      <c r="CI7" s="619"/>
      <c r="CJ7" s="619"/>
      <c r="CK7" s="619"/>
      <c r="CL7" s="619"/>
      <c r="CM7" s="619"/>
      <c r="CN7" s="619"/>
      <c r="CO7" s="619"/>
      <c r="CP7" s="619"/>
      <c r="CQ7" s="620"/>
      <c r="CR7" s="621">
        <v>797605</v>
      </c>
      <c r="CS7" s="622"/>
      <c r="CT7" s="622"/>
      <c r="CU7" s="622"/>
      <c r="CV7" s="622"/>
      <c r="CW7" s="622"/>
      <c r="CX7" s="622"/>
      <c r="CY7" s="623"/>
      <c r="CZ7" s="659">
        <v>14.4</v>
      </c>
      <c r="DA7" s="659"/>
      <c r="DB7" s="659"/>
      <c r="DC7" s="659"/>
      <c r="DD7" s="627">
        <v>32978</v>
      </c>
      <c r="DE7" s="622"/>
      <c r="DF7" s="622"/>
      <c r="DG7" s="622"/>
      <c r="DH7" s="622"/>
      <c r="DI7" s="622"/>
      <c r="DJ7" s="622"/>
      <c r="DK7" s="622"/>
      <c r="DL7" s="622"/>
      <c r="DM7" s="622"/>
      <c r="DN7" s="622"/>
      <c r="DO7" s="622"/>
      <c r="DP7" s="623"/>
      <c r="DQ7" s="627">
        <v>719181</v>
      </c>
      <c r="DR7" s="622"/>
      <c r="DS7" s="622"/>
      <c r="DT7" s="622"/>
      <c r="DU7" s="622"/>
      <c r="DV7" s="622"/>
      <c r="DW7" s="622"/>
      <c r="DX7" s="622"/>
      <c r="DY7" s="622"/>
      <c r="DZ7" s="622"/>
      <c r="EA7" s="622"/>
      <c r="EB7" s="622"/>
      <c r="EC7" s="658"/>
    </row>
    <row r="8" spans="2:143" ht="11.25" customHeight="1">
      <c r="B8" s="618" t="s">
        <v>227</v>
      </c>
      <c r="C8" s="619"/>
      <c r="D8" s="619"/>
      <c r="E8" s="619"/>
      <c r="F8" s="619"/>
      <c r="G8" s="619"/>
      <c r="H8" s="619"/>
      <c r="I8" s="619"/>
      <c r="J8" s="619"/>
      <c r="K8" s="619"/>
      <c r="L8" s="619"/>
      <c r="M8" s="619"/>
      <c r="N8" s="619"/>
      <c r="O8" s="619"/>
      <c r="P8" s="619"/>
      <c r="Q8" s="620"/>
      <c r="R8" s="621">
        <v>2780</v>
      </c>
      <c r="S8" s="622"/>
      <c r="T8" s="622"/>
      <c r="U8" s="622"/>
      <c r="V8" s="622"/>
      <c r="W8" s="622"/>
      <c r="X8" s="622"/>
      <c r="Y8" s="623"/>
      <c r="Z8" s="659">
        <v>0</v>
      </c>
      <c r="AA8" s="659"/>
      <c r="AB8" s="659"/>
      <c r="AC8" s="659"/>
      <c r="AD8" s="660">
        <v>2780</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14602</v>
      </c>
      <c r="BH8" s="622"/>
      <c r="BI8" s="622"/>
      <c r="BJ8" s="622"/>
      <c r="BK8" s="622"/>
      <c r="BL8" s="622"/>
      <c r="BM8" s="622"/>
      <c r="BN8" s="623"/>
      <c r="BO8" s="659">
        <v>1.4</v>
      </c>
      <c r="BP8" s="659"/>
      <c r="BQ8" s="659"/>
      <c r="BR8" s="659"/>
      <c r="BS8" s="660" t="s">
        <v>122</v>
      </c>
      <c r="BT8" s="660"/>
      <c r="BU8" s="660"/>
      <c r="BV8" s="660"/>
      <c r="BW8" s="660"/>
      <c r="BX8" s="660"/>
      <c r="BY8" s="660"/>
      <c r="BZ8" s="660"/>
      <c r="CA8" s="660"/>
      <c r="CB8" s="698"/>
      <c r="CD8" s="618" t="s">
        <v>229</v>
      </c>
      <c r="CE8" s="619"/>
      <c r="CF8" s="619"/>
      <c r="CG8" s="619"/>
      <c r="CH8" s="619"/>
      <c r="CI8" s="619"/>
      <c r="CJ8" s="619"/>
      <c r="CK8" s="619"/>
      <c r="CL8" s="619"/>
      <c r="CM8" s="619"/>
      <c r="CN8" s="619"/>
      <c r="CO8" s="619"/>
      <c r="CP8" s="619"/>
      <c r="CQ8" s="620"/>
      <c r="CR8" s="621">
        <v>1465041</v>
      </c>
      <c r="CS8" s="622"/>
      <c r="CT8" s="622"/>
      <c r="CU8" s="622"/>
      <c r="CV8" s="622"/>
      <c r="CW8" s="622"/>
      <c r="CX8" s="622"/>
      <c r="CY8" s="623"/>
      <c r="CZ8" s="659">
        <v>26.5</v>
      </c>
      <c r="DA8" s="659"/>
      <c r="DB8" s="659"/>
      <c r="DC8" s="659"/>
      <c r="DD8" s="627">
        <v>65202</v>
      </c>
      <c r="DE8" s="622"/>
      <c r="DF8" s="622"/>
      <c r="DG8" s="622"/>
      <c r="DH8" s="622"/>
      <c r="DI8" s="622"/>
      <c r="DJ8" s="622"/>
      <c r="DK8" s="622"/>
      <c r="DL8" s="622"/>
      <c r="DM8" s="622"/>
      <c r="DN8" s="622"/>
      <c r="DO8" s="622"/>
      <c r="DP8" s="623"/>
      <c r="DQ8" s="627">
        <v>1044731</v>
      </c>
      <c r="DR8" s="622"/>
      <c r="DS8" s="622"/>
      <c r="DT8" s="622"/>
      <c r="DU8" s="622"/>
      <c r="DV8" s="622"/>
      <c r="DW8" s="622"/>
      <c r="DX8" s="622"/>
      <c r="DY8" s="622"/>
      <c r="DZ8" s="622"/>
      <c r="EA8" s="622"/>
      <c r="EB8" s="622"/>
      <c r="EC8" s="658"/>
    </row>
    <row r="9" spans="2:143" ht="11.25" customHeight="1">
      <c r="B9" s="618" t="s">
        <v>230</v>
      </c>
      <c r="C9" s="619"/>
      <c r="D9" s="619"/>
      <c r="E9" s="619"/>
      <c r="F9" s="619"/>
      <c r="G9" s="619"/>
      <c r="H9" s="619"/>
      <c r="I9" s="619"/>
      <c r="J9" s="619"/>
      <c r="K9" s="619"/>
      <c r="L9" s="619"/>
      <c r="M9" s="619"/>
      <c r="N9" s="619"/>
      <c r="O9" s="619"/>
      <c r="P9" s="619"/>
      <c r="Q9" s="620"/>
      <c r="R9" s="621">
        <v>3214</v>
      </c>
      <c r="S9" s="622"/>
      <c r="T9" s="622"/>
      <c r="U9" s="622"/>
      <c r="V9" s="622"/>
      <c r="W9" s="622"/>
      <c r="X9" s="622"/>
      <c r="Y9" s="623"/>
      <c r="Z9" s="659">
        <v>0.1</v>
      </c>
      <c r="AA9" s="659"/>
      <c r="AB9" s="659"/>
      <c r="AC9" s="659"/>
      <c r="AD9" s="660">
        <v>3214</v>
      </c>
      <c r="AE9" s="660"/>
      <c r="AF9" s="660"/>
      <c r="AG9" s="660"/>
      <c r="AH9" s="660"/>
      <c r="AI9" s="660"/>
      <c r="AJ9" s="660"/>
      <c r="AK9" s="660"/>
      <c r="AL9" s="624">
        <v>0.1</v>
      </c>
      <c r="AM9" s="625"/>
      <c r="AN9" s="625"/>
      <c r="AO9" s="661"/>
      <c r="AP9" s="618" t="s">
        <v>231</v>
      </c>
      <c r="AQ9" s="619"/>
      <c r="AR9" s="619"/>
      <c r="AS9" s="619"/>
      <c r="AT9" s="619"/>
      <c r="AU9" s="619"/>
      <c r="AV9" s="619"/>
      <c r="AW9" s="619"/>
      <c r="AX9" s="619"/>
      <c r="AY9" s="619"/>
      <c r="AZ9" s="619"/>
      <c r="BA9" s="619"/>
      <c r="BB9" s="619"/>
      <c r="BC9" s="619"/>
      <c r="BD9" s="619"/>
      <c r="BE9" s="619"/>
      <c r="BF9" s="620"/>
      <c r="BG9" s="621">
        <v>266018</v>
      </c>
      <c r="BH9" s="622"/>
      <c r="BI9" s="622"/>
      <c r="BJ9" s="622"/>
      <c r="BK9" s="622"/>
      <c r="BL9" s="622"/>
      <c r="BM9" s="622"/>
      <c r="BN9" s="623"/>
      <c r="BO9" s="659">
        <v>25.5</v>
      </c>
      <c r="BP9" s="659"/>
      <c r="BQ9" s="659"/>
      <c r="BR9" s="659"/>
      <c r="BS9" s="660" t="s">
        <v>122</v>
      </c>
      <c r="BT9" s="660"/>
      <c r="BU9" s="660"/>
      <c r="BV9" s="660"/>
      <c r="BW9" s="660"/>
      <c r="BX9" s="660"/>
      <c r="BY9" s="660"/>
      <c r="BZ9" s="660"/>
      <c r="CA9" s="660"/>
      <c r="CB9" s="698"/>
      <c r="CD9" s="618" t="s">
        <v>232</v>
      </c>
      <c r="CE9" s="619"/>
      <c r="CF9" s="619"/>
      <c r="CG9" s="619"/>
      <c r="CH9" s="619"/>
      <c r="CI9" s="619"/>
      <c r="CJ9" s="619"/>
      <c r="CK9" s="619"/>
      <c r="CL9" s="619"/>
      <c r="CM9" s="619"/>
      <c r="CN9" s="619"/>
      <c r="CO9" s="619"/>
      <c r="CP9" s="619"/>
      <c r="CQ9" s="620"/>
      <c r="CR9" s="621">
        <v>660901</v>
      </c>
      <c r="CS9" s="622"/>
      <c r="CT9" s="622"/>
      <c r="CU9" s="622"/>
      <c r="CV9" s="622"/>
      <c r="CW9" s="622"/>
      <c r="CX9" s="622"/>
      <c r="CY9" s="623"/>
      <c r="CZ9" s="659">
        <v>12</v>
      </c>
      <c r="DA9" s="659"/>
      <c r="DB9" s="659"/>
      <c r="DC9" s="659"/>
      <c r="DD9" s="627">
        <v>3773</v>
      </c>
      <c r="DE9" s="622"/>
      <c r="DF9" s="622"/>
      <c r="DG9" s="622"/>
      <c r="DH9" s="622"/>
      <c r="DI9" s="622"/>
      <c r="DJ9" s="622"/>
      <c r="DK9" s="622"/>
      <c r="DL9" s="622"/>
      <c r="DM9" s="622"/>
      <c r="DN9" s="622"/>
      <c r="DO9" s="622"/>
      <c r="DP9" s="623"/>
      <c r="DQ9" s="627">
        <v>612703</v>
      </c>
      <c r="DR9" s="622"/>
      <c r="DS9" s="622"/>
      <c r="DT9" s="622"/>
      <c r="DU9" s="622"/>
      <c r="DV9" s="622"/>
      <c r="DW9" s="622"/>
      <c r="DX9" s="622"/>
      <c r="DY9" s="622"/>
      <c r="DZ9" s="622"/>
      <c r="EA9" s="622"/>
      <c r="EB9" s="622"/>
      <c r="EC9" s="658"/>
    </row>
    <row r="10" spans="2:143" ht="11.25" customHeight="1">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26305</v>
      </c>
      <c r="BH10" s="622"/>
      <c r="BI10" s="622"/>
      <c r="BJ10" s="622"/>
      <c r="BK10" s="622"/>
      <c r="BL10" s="622"/>
      <c r="BM10" s="622"/>
      <c r="BN10" s="623"/>
      <c r="BO10" s="659">
        <v>2.5</v>
      </c>
      <c r="BP10" s="659"/>
      <c r="BQ10" s="659"/>
      <c r="BR10" s="659"/>
      <c r="BS10" s="660" t="s">
        <v>122</v>
      </c>
      <c r="BT10" s="660"/>
      <c r="BU10" s="660"/>
      <c r="BV10" s="660"/>
      <c r="BW10" s="660"/>
      <c r="BX10" s="660"/>
      <c r="BY10" s="660"/>
      <c r="BZ10" s="660"/>
      <c r="CA10" s="660"/>
      <c r="CB10" s="698"/>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c r="B11" s="618" t="s">
        <v>236</v>
      </c>
      <c r="C11" s="619"/>
      <c r="D11" s="619"/>
      <c r="E11" s="619"/>
      <c r="F11" s="619"/>
      <c r="G11" s="619"/>
      <c r="H11" s="619"/>
      <c r="I11" s="619"/>
      <c r="J11" s="619"/>
      <c r="K11" s="619"/>
      <c r="L11" s="619"/>
      <c r="M11" s="619"/>
      <c r="N11" s="619"/>
      <c r="O11" s="619"/>
      <c r="P11" s="619"/>
      <c r="Q11" s="620"/>
      <c r="R11" s="621">
        <v>205259</v>
      </c>
      <c r="S11" s="622"/>
      <c r="T11" s="622"/>
      <c r="U11" s="622"/>
      <c r="V11" s="622"/>
      <c r="W11" s="622"/>
      <c r="X11" s="622"/>
      <c r="Y11" s="623"/>
      <c r="Z11" s="624">
        <v>3.6</v>
      </c>
      <c r="AA11" s="625"/>
      <c r="AB11" s="625"/>
      <c r="AC11" s="626"/>
      <c r="AD11" s="627">
        <v>205259</v>
      </c>
      <c r="AE11" s="622"/>
      <c r="AF11" s="622"/>
      <c r="AG11" s="622"/>
      <c r="AH11" s="622"/>
      <c r="AI11" s="622"/>
      <c r="AJ11" s="622"/>
      <c r="AK11" s="623"/>
      <c r="AL11" s="624">
        <v>5.6</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22047</v>
      </c>
      <c r="BH11" s="622"/>
      <c r="BI11" s="622"/>
      <c r="BJ11" s="622"/>
      <c r="BK11" s="622"/>
      <c r="BL11" s="622"/>
      <c r="BM11" s="622"/>
      <c r="BN11" s="623"/>
      <c r="BO11" s="659">
        <v>2.1</v>
      </c>
      <c r="BP11" s="659"/>
      <c r="BQ11" s="659"/>
      <c r="BR11" s="659"/>
      <c r="BS11" s="660" t="s">
        <v>122</v>
      </c>
      <c r="BT11" s="660"/>
      <c r="BU11" s="660"/>
      <c r="BV11" s="660"/>
      <c r="BW11" s="660"/>
      <c r="BX11" s="660"/>
      <c r="BY11" s="660"/>
      <c r="BZ11" s="660"/>
      <c r="CA11" s="660"/>
      <c r="CB11" s="698"/>
      <c r="CD11" s="618" t="s">
        <v>238</v>
      </c>
      <c r="CE11" s="619"/>
      <c r="CF11" s="619"/>
      <c r="CG11" s="619"/>
      <c r="CH11" s="619"/>
      <c r="CI11" s="619"/>
      <c r="CJ11" s="619"/>
      <c r="CK11" s="619"/>
      <c r="CL11" s="619"/>
      <c r="CM11" s="619"/>
      <c r="CN11" s="619"/>
      <c r="CO11" s="619"/>
      <c r="CP11" s="619"/>
      <c r="CQ11" s="620"/>
      <c r="CR11" s="621">
        <v>319723</v>
      </c>
      <c r="CS11" s="622"/>
      <c r="CT11" s="622"/>
      <c r="CU11" s="622"/>
      <c r="CV11" s="622"/>
      <c r="CW11" s="622"/>
      <c r="CX11" s="622"/>
      <c r="CY11" s="623"/>
      <c r="CZ11" s="659">
        <v>5.8</v>
      </c>
      <c r="DA11" s="659"/>
      <c r="DB11" s="659"/>
      <c r="DC11" s="659"/>
      <c r="DD11" s="627">
        <v>73721</v>
      </c>
      <c r="DE11" s="622"/>
      <c r="DF11" s="622"/>
      <c r="DG11" s="622"/>
      <c r="DH11" s="622"/>
      <c r="DI11" s="622"/>
      <c r="DJ11" s="622"/>
      <c r="DK11" s="622"/>
      <c r="DL11" s="622"/>
      <c r="DM11" s="622"/>
      <c r="DN11" s="622"/>
      <c r="DO11" s="622"/>
      <c r="DP11" s="623"/>
      <c r="DQ11" s="627">
        <v>223026</v>
      </c>
      <c r="DR11" s="622"/>
      <c r="DS11" s="622"/>
      <c r="DT11" s="622"/>
      <c r="DU11" s="622"/>
      <c r="DV11" s="622"/>
      <c r="DW11" s="622"/>
      <c r="DX11" s="622"/>
      <c r="DY11" s="622"/>
      <c r="DZ11" s="622"/>
      <c r="EA11" s="622"/>
      <c r="EB11" s="622"/>
      <c r="EC11" s="658"/>
    </row>
    <row r="12" spans="2:143" ht="11.25" customHeight="1">
      <c r="B12" s="618" t="s">
        <v>239</v>
      </c>
      <c r="C12" s="619"/>
      <c r="D12" s="619"/>
      <c r="E12" s="619"/>
      <c r="F12" s="619"/>
      <c r="G12" s="619"/>
      <c r="H12" s="619"/>
      <c r="I12" s="619"/>
      <c r="J12" s="619"/>
      <c r="K12" s="619"/>
      <c r="L12" s="619"/>
      <c r="M12" s="619"/>
      <c r="N12" s="619"/>
      <c r="O12" s="619"/>
      <c r="P12" s="619"/>
      <c r="Q12" s="620"/>
      <c r="R12" s="621">
        <v>31729</v>
      </c>
      <c r="S12" s="622"/>
      <c r="T12" s="622"/>
      <c r="U12" s="622"/>
      <c r="V12" s="622"/>
      <c r="W12" s="622"/>
      <c r="X12" s="622"/>
      <c r="Y12" s="623"/>
      <c r="Z12" s="659">
        <v>0.6</v>
      </c>
      <c r="AA12" s="659"/>
      <c r="AB12" s="659"/>
      <c r="AC12" s="659"/>
      <c r="AD12" s="660">
        <v>31729</v>
      </c>
      <c r="AE12" s="660"/>
      <c r="AF12" s="660"/>
      <c r="AG12" s="660"/>
      <c r="AH12" s="660"/>
      <c r="AI12" s="660"/>
      <c r="AJ12" s="660"/>
      <c r="AK12" s="660"/>
      <c r="AL12" s="624">
        <v>0.9</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600871</v>
      </c>
      <c r="BH12" s="622"/>
      <c r="BI12" s="622"/>
      <c r="BJ12" s="622"/>
      <c r="BK12" s="622"/>
      <c r="BL12" s="622"/>
      <c r="BM12" s="622"/>
      <c r="BN12" s="623"/>
      <c r="BO12" s="659">
        <v>57.7</v>
      </c>
      <c r="BP12" s="659"/>
      <c r="BQ12" s="659"/>
      <c r="BR12" s="659"/>
      <c r="BS12" s="660" t="s">
        <v>122</v>
      </c>
      <c r="BT12" s="660"/>
      <c r="BU12" s="660"/>
      <c r="BV12" s="660"/>
      <c r="BW12" s="660"/>
      <c r="BX12" s="660"/>
      <c r="BY12" s="660"/>
      <c r="BZ12" s="660"/>
      <c r="CA12" s="660"/>
      <c r="CB12" s="698"/>
      <c r="CD12" s="618" t="s">
        <v>241</v>
      </c>
      <c r="CE12" s="619"/>
      <c r="CF12" s="619"/>
      <c r="CG12" s="619"/>
      <c r="CH12" s="619"/>
      <c r="CI12" s="619"/>
      <c r="CJ12" s="619"/>
      <c r="CK12" s="619"/>
      <c r="CL12" s="619"/>
      <c r="CM12" s="619"/>
      <c r="CN12" s="619"/>
      <c r="CO12" s="619"/>
      <c r="CP12" s="619"/>
      <c r="CQ12" s="620"/>
      <c r="CR12" s="621">
        <v>323140</v>
      </c>
      <c r="CS12" s="622"/>
      <c r="CT12" s="622"/>
      <c r="CU12" s="622"/>
      <c r="CV12" s="622"/>
      <c r="CW12" s="622"/>
      <c r="CX12" s="622"/>
      <c r="CY12" s="623"/>
      <c r="CZ12" s="659">
        <v>5.9</v>
      </c>
      <c r="DA12" s="659"/>
      <c r="DB12" s="659"/>
      <c r="DC12" s="659"/>
      <c r="DD12" s="627">
        <v>43820</v>
      </c>
      <c r="DE12" s="622"/>
      <c r="DF12" s="622"/>
      <c r="DG12" s="622"/>
      <c r="DH12" s="622"/>
      <c r="DI12" s="622"/>
      <c r="DJ12" s="622"/>
      <c r="DK12" s="622"/>
      <c r="DL12" s="622"/>
      <c r="DM12" s="622"/>
      <c r="DN12" s="622"/>
      <c r="DO12" s="622"/>
      <c r="DP12" s="623"/>
      <c r="DQ12" s="627">
        <v>257893</v>
      </c>
      <c r="DR12" s="622"/>
      <c r="DS12" s="622"/>
      <c r="DT12" s="622"/>
      <c r="DU12" s="622"/>
      <c r="DV12" s="622"/>
      <c r="DW12" s="622"/>
      <c r="DX12" s="622"/>
      <c r="DY12" s="622"/>
      <c r="DZ12" s="622"/>
      <c r="EA12" s="622"/>
      <c r="EB12" s="622"/>
      <c r="EC12" s="658"/>
    </row>
    <row r="13" spans="2:143" ht="11.25" customHeight="1">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587840</v>
      </c>
      <c r="BH13" s="622"/>
      <c r="BI13" s="622"/>
      <c r="BJ13" s="622"/>
      <c r="BK13" s="622"/>
      <c r="BL13" s="622"/>
      <c r="BM13" s="622"/>
      <c r="BN13" s="623"/>
      <c r="BO13" s="659">
        <v>56.4</v>
      </c>
      <c r="BP13" s="659"/>
      <c r="BQ13" s="659"/>
      <c r="BR13" s="659"/>
      <c r="BS13" s="660" t="s">
        <v>122</v>
      </c>
      <c r="BT13" s="660"/>
      <c r="BU13" s="660"/>
      <c r="BV13" s="660"/>
      <c r="BW13" s="660"/>
      <c r="BX13" s="660"/>
      <c r="BY13" s="660"/>
      <c r="BZ13" s="660"/>
      <c r="CA13" s="660"/>
      <c r="CB13" s="698"/>
      <c r="CD13" s="618" t="s">
        <v>244</v>
      </c>
      <c r="CE13" s="619"/>
      <c r="CF13" s="619"/>
      <c r="CG13" s="619"/>
      <c r="CH13" s="619"/>
      <c r="CI13" s="619"/>
      <c r="CJ13" s="619"/>
      <c r="CK13" s="619"/>
      <c r="CL13" s="619"/>
      <c r="CM13" s="619"/>
      <c r="CN13" s="619"/>
      <c r="CO13" s="619"/>
      <c r="CP13" s="619"/>
      <c r="CQ13" s="620"/>
      <c r="CR13" s="621">
        <v>693448</v>
      </c>
      <c r="CS13" s="622"/>
      <c r="CT13" s="622"/>
      <c r="CU13" s="622"/>
      <c r="CV13" s="622"/>
      <c r="CW13" s="622"/>
      <c r="CX13" s="622"/>
      <c r="CY13" s="623"/>
      <c r="CZ13" s="659">
        <v>12.6</v>
      </c>
      <c r="DA13" s="659"/>
      <c r="DB13" s="659"/>
      <c r="DC13" s="659"/>
      <c r="DD13" s="627">
        <v>255207</v>
      </c>
      <c r="DE13" s="622"/>
      <c r="DF13" s="622"/>
      <c r="DG13" s="622"/>
      <c r="DH13" s="622"/>
      <c r="DI13" s="622"/>
      <c r="DJ13" s="622"/>
      <c r="DK13" s="622"/>
      <c r="DL13" s="622"/>
      <c r="DM13" s="622"/>
      <c r="DN13" s="622"/>
      <c r="DO13" s="622"/>
      <c r="DP13" s="623"/>
      <c r="DQ13" s="627">
        <v>469018</v>
      </c>
      <c r="DR13" s="622"/>
      <c r="DS13" s="622"/>
      <c r="DT13" s="622"/>
      <c r="DU13" s="622"/>
      <c r="DV13" s="622"/>
      <c r="DW13" s="622"/>
      <c r="DX13" s="622"/>
      <c r="DY13" s="622"/>
      <c r="DZ13" s="622"/>
      <c r="EA13" s="622"/>
      <c r="EB13" s="622"/>
      <c r="EC13" s="658"/>
    </row>
    <row r="14" spans="2:143" ht="11.25" customHeight="1">
      <c r="B14" s="618" t="s">
        <v>245</v>
      </c>
      <c r="C14" s="619"/>
      <c r="D14" s="619"/>
      <c r="E14" s="619"/>
      <c r="F14" s="619"/>
      <c r="G14" s="619"/>
      <c r="H14" s="619"/>
      <c r="I14" s="619"/>
      <c r="J14" s="619"/>
      <c r="K14" s="619"/>
      <c r="L14" s="619"/>
      <c r="M14" s="619"/>
      <c r="N14" s="619"/>
      <c r="O14" s="619"/>
      <c r="P14" s="619"/>
      <c r="Q14" s="620"/>
      <c r="R14" s="621">
        <v>634</v>
      </c>
      <c r="S14" s="622"/>
      <c r="T14" s="622"/>
      <c r="U14" s="622"/>
      <c r="V14" s="622"/>
      <c r="W14" s="622"/>
      <c r="X14" s="622"/>
      <c r="Y14" s="623"/>
      <c r="Z14" s="659">
        <v>0</v>
      </c>
      <c r="AA14" s="659"/>
      <c r="AB14" s="659"/>
      <c r="AC14" s="659"/>
      <c r="AD14" s="660">
        <v>634</v>
      </c>
      <c r="AE14" s="660"/>
      <c r="AF14" s="660"/>
      <c r="AG14" s="660"/>
      <c r="AH14" s="660"/>
      <c r="AI14" s="660"/>
      <c r="AJ14" s="660"/>
      <c r="AK14" s="660"/>
      <c r="AL14" s="624">
        <v>0</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37129</v>
      </c>
      <c r="BH14" s="622"/>
      <c r="BI14" s="622"/>
      <c r="BJ14" s="622"/>
      <c r="BK14" s="622"/>
      <c r="BL14" s="622"/>
      <c r="BM14" s="622"/>
      <c r="BN14" s="623"/>
      <c r="BO14" s="659">
        <v>3.6</v>
      </c>
      <c r="BP14" s="659"/>
      <c r="BQ14" s="659"/>
      <c r="BR14" s="659"/>
      <c r="BS14" s="660" t="s">
        <v>122</v>
      </c>
      <c r="BT14" s="660"/>
      <c r="BU14" s="660"/>
      <c r="BV14" s="660"/>
      <c r="BW14" s="660"/>
      <c r="BX14" s="660"/>
      <c r="BY14" s="660"/>
      <c r="BZ14" s="660"/>
      <c r="CA14" s="660"/>
      <c r="CB14" s="698"/>
      <c r="CD14" s="618" t="s">
        <v>247</v>
      </c>
      <c r="CE14" s="619"/>
      <c r="CF14" s="619"/>
      <c r="CG14" s="619"/>
      <c r="CH14" s="619"/>
      <c r="CI14" s="619"/>
      <c r="CJ14" s="619"/>
      <c r="CK14" s="619"/>
      <c r="CL14" s="619"/>
      <c r="CM14" s="619"/>
      <c r="CN14" s="619"/>
      <c r="CO14" s="619"/>
      <c r="CP14" s="619"/>
      <c r="CQ14" s="620"/>
      <c r="CR14" s="621">
        <v>251805</v>
      </c>
      <c r="CS14" s="622"/>
      <c r="CT14" s="622"/>
      <c r="CU14" s="622"/>
      <c r="CV14" s="622"/>
      <c r="CW14" s="622"/>
      <c r="CX14" s="622"/>
      <c r="CY14" s="623"/>
      <c r="CZ14" s="659">
        <v>4.5999999999999996</v>
      </c>
      <c r="DA14" s="659"/>
      <c r="DB14" s="659"/>
      <c r="DC14" s="659"/>
      <c r="DD14" s="627">
        <v>37234</v>
      </c>
      <c r="DE14" s="622"/>
      <c r="DF14" s="622"/>
      <c r="DG14" s="622"/>
      <c r="DH14" s="622"/>
      <c r="DI14" s="622"/>
      <c r="DJ14" s="622"/>
      <c r="DK14" s="622"/>
      <c r="DL14" s="622"/>
      <c r="DM14" s="622"/>
      <c r="DN14" s="622"/>
      <c r="DO14" s="622"/>
      <c r="DP14" s="623"/>
      <c r="DQ14" s="627">
        <v>223858</v>
      </c>
      <c r="DR14" s="622"/>
      <c r="DS14" s="622"/>
      <c r="DT14" s="622"/>
      <c r="DU14" s="622"/>
      <c r="DV14" s="622"/>
      <c r="DW14" s="622"/>
      <c r="DX14" s="622"/>
      <c r="DY14" s="622"/>
      <c r="DZ14" s="622"/>
      <c r="EA14" s="622"/>
      <c r="EB14" s="622"/>
      <c r="EC14" s="658"/>
    </row>
    <row r="15" spans="2:143" ht="11.25" customHeight="1">
      <c r="B15" s="618" t="s">
        <v>248</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72772</v>
      </c>
      <c r="BH15" s="622"/>
      <c r="BI15" s="622"/>
      <c r="BJ15" s="622"/>
      <c r="BK15" s="622"/>
      <c r="BL15" s="622"/>
      <c r="BM15" s="622"/>
      <c r="BN15" s="623"/>
      <c r="BO15" s="659">
        <v>7</v>
      </c>
      <c r="BP15" s="659"/>
      <c r="BQ15" s="659"/>
      <c r="BR15" s="659"/>
      <c r="BS15" s="660" t="s">
        <v>122</v>
      </c>
      <c r="BT15" s="660"/>
      <c r="BU15" s="660"/>
      <c r="BV15" s="660"/>
      <c r="BW15" s="660"/>
      <c r="BX15" s="660"/>
      <c r="BY15" s="660"/>
      <c r="BZ15" s="660"/>
      <c r="CA15" s="660"/>
      <c r="CB15" s="698"/>
      <c r="CD15" s="618" t="s">
        <v>250</v>
      </c>
      <c r="CE15" s="619"/>
      <c r="CF15" s="619"/>
      <c r="CG15" s="619"/>
      <c r="CH15" s="619"/>
      <c r="CI15" s="619"/>
      <c r="CJ15" s="619"/>
      <c r="CK15" s="619"/>
      <c r="CL15" s="619"/>
      <c r="CM15" s="619"/>
      <c r="CN15" s="619"/>
      <c r="CO15" s="619"/>
      <c r="CP15" s="619"/>
      <c r="CQ15" s="620"/>
      <c r="CR15" s="621">
        <v>520457</v>
      </c>
      <c r="CS15" s="622"/>
      <c r="CT15" s="622"/>
      <c r="CU15" s="622"/>
      <c r="CV15" s="622"/>
      <c r="CW15" s="622"/>
      <c r="CX15" s="622"/>
      <c r="CY15" s="623"/>
      <c r="CZ15" s="659">
        <v>9.4</v>
      </c>
      <c r="DA15" s="659"/>
      <c r="DB15" s="659"/>
      <c r="DC15" s="659"/>
      <c r="DD15" s="627">
        <v>44801</v>
      </c>
      <c r="DE15" s="622"/>
      <c r="DF15" s="622"/>
      <c r="DG15" s="622"/>
      <c r="DH15" s="622"/>
      <c r="DI15" s="622"/>
      <c r="DJ15" s="622"/>
      <c r="DK15" s="622"/>
      <c r="DL15" s="622"/>
      <c r="DM15" s="622"/>
      <c r="DN15" s="622"/>
      <c r="DO15" s="622"/>
      <c r="DP15" s="623"/>
      <c r="DQ15" s="627">
        <v>445026</v>
      </c>
      <c r="DR15" s="622"/>
      <c r="DS15" s="622"/>
      <c r="DT15" s="622"/>
      <c r="DU15" s="622"/>
      <c r="DV15" s="622"/>
      <c r="DW15" s="622"/>
      <c r="DX15" s="622"/>
      <c r="DY15" s="622"/>
      <c r="DZ15" s="622"/>
      <c r="EA15" s="622"/>
      <c r="EB15" s="622"/>
      <c r="EC15" s="658"/>
    </row>
    <row r="16" spans="2:143" ht="11.25" customHeight="1">
      <c r="B16" s="618" t="s">
        <v>251</v>
      </c>
      <c r="C16" s="619"/>
      <c r="D16" s="619"/>
      <c r="E16" s="619"/>
      <c r="F16" s="619"/>
      <c r="G16" s="619"/>
      <c r="H16" s="619"/>
      <c r="I16" s="619"/>
      <c r="J16" s="619"/>
      <c r="K16" s="619"/>
      <c r="L16" s="619"/>
      <c r="M16" s="619"/>
      <c r="N16" s="619"/>
      <c r="O16" s="619"/>
      <c r="P16" s="619"/>
      <c r="Q16" s="620"/>
      <c r="R16" s="621">
        <v>6507</v>
      </c>
      <c r="S16" s="622"/>
      <c r="T16" s="622"/>
      <c r="U16" s="622"/>
      <c r="V16" s="622"/>
      <c r="W16" s="622"/>
      <c r="X16" s="622"/>
      <c r="Y16" s="623"/>
      <c r="Z16" s="659">
        <v>0.1</v>
      </c>
      <c r="AA16" s="659"/>
      <c r="AB16" s="659"/>
      <c r="AC16" s="659"/>
      <c r="AD16" s="660">
        <v>6507</v>
      </c>
      <c r="AE16" s="660"/>
      <c r="AF16" s="660"/>
      <c r="AG16" s="660"/>
      <c r="AH16" s="660"/>
      <c r="AI16" s="660"/>
      <c r="AJ16" s="660"/>
      <c r="AK16" s="660"/>
      <c r="AL16" s="624">
        <v>0.2</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253</v>
      </c>
      <c r="CE16" s="619"/>
      <c r="CF16" s="619"/>
      <c r="CG16" s="619"/>
      <c r="CH16" s="619"/>
      <c r="CI16" s="619"/>
      <c r="CJ16" s="619"/>
      <c r="CK16" s="619"/>
      <c r="CL16" s="619"/>
      <c r="CM16" s="619"/>
      <c r="CN16" s="619"/>
      <c r="CO16" s="619"/>
      <c r="CP16" s="619"/>
      <c r="CQ16" s="620"/>
      <c r="CR16" s="621">
        <v>51407</v>
      </c>
      <c r="CS16" s="622"/>
      <c r="CT16" s="622"/>
      <c r="CU16" s="622"/>
      <c r="CV16" s="622"/>
      <c r="CW16" s="622"/>
      <c r="CX16" s="622"/>
      <c r="CY16" s="623"/>
      <c r="CZ16" s="659">
        <v>0.9</v>
      </c>
      <c r="DA16" s="659"/>
      <c r="DB16" s="659"/>
      <c r="DC16" s="659"/>
      <c r="DD16" s="627" t="s">
        <v>122</v>
      </c>
      <c r="DE16" s="622"/>
      <c r="DF16" s="622"/>
      <c r="DG16" s="622"/>
      <c r="DH16" s="622"/>
      <c r="DI16" s="622"/>
      <c r="DJ16" s="622"/>
      <c r="DK16" s="622"/>
      <c r="DL16" s="622"/>
      <c r="DM16" s="622"/>
      <c r="DN16" s="622"/>
      <c r="DO16" s="622"/>
      <c r="DP16" s="623"/>
      <c r="DQ16" s="627">
        <v>18046</v>
      </c>
      <c r="DR16" s="622"/>
      <c r="DS16" s="622"/>
      <c r="DT16" s="622"/>
      <c r="DU16" s="622"/>
      <c r="DV16" s="622"/>
      <c r="DW16" s="622"/>
      <c r="DX16" s="622"/>
      <c r="DY16" s="622"/>
      <c r="DZ16" s="622"/>
      <c r="EA16" s="622"/>
      <c r="EB16" s="622"/>
      <c r="EC16" s="658"/>
    </row>
    <row r="17" spans="2:133" ht="11.25" customHeight="1">
      <c r="B17" s="618" t="s">
        <v>254</v>
      </c>
      <c r="C17" s="619"/>
      <c r="D17" s="619"/>
      <c r="E17" s="619"/>
      <c r="F17" s="619"/>
      <c r="G17" s="619"/>
      <c r="H17" s="619"/>
      <c r="I17" s="619"/>
      <c r="J17" s="619"/>
      <c r="K17" s="619"/>
      <c r="L17" s="619"/>
      <c r="M17" s="619"/>
      <c r="N17" s="619"/>
      <c r="O17" s="619"/>
      <c r="P17" s="619"/>
      <c r="Q17" s="620"/>
      <c r="R17" s="621">
        <v>18596</v>
      </c>
      <c r="S17" s="622"/>
      <c r="T17" s="622"/>
      <c r="U17" s="622"/>
      <c r="V17" s="622"/>
      <c r="W17" s="622"/>
      <c r="X17" s="622"/>
      <c r="Y17" s="623"/>
      <c r="Z17" s="659">
        <v>0.3</v>
      </c>
      <c r="AA17" s="659"/>
      <c r="AB17" s="659"/>
      <c r="AC17" s="659"/>
      <c r="AD17" s="660">
        <v>18596</v>
      </c>
      <c r="AE17" s="660"/>
      <c r="AF17" s="660"/>
      <c r="AG17" s="660"/>
      <c r="AH17" s="660"/>
      <c r="AI17" s="660"/>
      <c r="AJ17" s="660"/>
      <c r="AK17" s="660"/>
      <c r="AL17" s="624">
        <v>0.5</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256</v>
      </c>
      <c r="CE17" s="619"/>
      <c r="CF17" s="619"/>
      <c r="CG17" s="619"/>
      <c r="CH17" s="619"/>
      <c r="CI17" s="619"/>
      <c r="CJ17" s="619"/>
      <c r="CK17" s="619"/>
      <c r="CL17" s="619"/>
      <c r="CM17" s="619"/>
      <c r="CN17" s="619"/>
      <c r="CO17" s="619"/>
      <c r="CP17" s="619"/>
      <c r="CQ17" s="620"/>
      <c r="CR17" s="621">
        <v>336492</v>
      </c>
      <c r="CS17" s="622"/>
      <c r="CT17" s="622"/>
      <c r="CU17" s="622"/>
      <c r="CV17" s="622"/>
      <c r="CW17" s="622"/>
      <c r="CX17" s="622"/>
      <c r="CY17" s="623"/>
      <c r="CZ17" s="659">
        <v>6.1</v>
      </c>
      <c r="DA17" s="659"/>
      <c r="DB17" s="659"/>
      <c r="DC17" s="659"/>
      <c r="DD17" s="627" t="s">
        <v>122</v>
      </c>
      <c r="DE17" s="622"/>
      <c r="DF17" s="622"/>
      <c r="DG17" s="622"/>
      <c r="DH17" s="622"/>
      <c r="DI17" s="622"/>
      <c r="DJ17" s="622"/>
      <c r="DK17" s="622"/>
      <c r="DL17" s="622"/>
      <c r="DM17" s="622"/>
      <c r="DN17" s="622"/>
      <c r="DO17" s="622"/>
      <c r="DP17" s="623"/>
      <c r="DQ17" s="627">
        <v>336492</v>
      </c>
      <c r="DR17" s="622"/>
      <c r="DS17" s="622"/>
      <c r="DT17" s="622"/>
      <c r="DU17" s="622"/>
      <c r="DV17" s="622"/>
      <c r="DW17" s="622"/>
      <c r="DX17" s="622"/>
      <c r="DY17" s="622"/>
      <c r="DZ17" s="622"/>
      <c r="EA17" s="622"/>
      <c r="EB17" s="622"/>
      <c r="EC17" s="658"/>
    </row>
    <row r="18" spans="2:133" ht="11.25" customHeight="1">
      <c r="B18" s="618" t="s">
        <v>257</v>
      </c>
      <c r="C18" s="619"/>
      <c r="D18" s="619"/>
      <c r="E18" s="619"/>
      <c r="F18" s="619"/>
      <c r="G18" s="619"/>
      <c r="H18" s="619"/>
      <c r="I18" s="619"/>
      <c r="J18" s="619"/>
      <c r="K18" s="619"/>
      <c r="L18" s="619"/>
      <c r="M18" s="619"/>
      <c r="N18" s="619"/>
      <c r="O18" s="619"/>
      <c r="P18" s="619"/>
      <c r="Q18" s="620"/>
      <c r="R18" s="621">
        <v>4996</v>
      </c>
      <c r="S18" s="622"/>
      <c r="T18" s="622"/>
      <c r="U18" s="622"/>
      <c r="V18" s="622"/>
      <c r="W18" s="622"/>
      <c r="X18" s="622"/>
      <c r="Y18" s="623"/>
      <c r="Z18" s="659">
        <v>0.1</v>
      </c>
      <c r="AA18" s="659"/>
      <c r="AB18" s="659"/>
      <c r="AC18" s="659"/>
      <c r="AD18" s="660">
        <v>4996</v>
      </c>
      <c r="AE18" s="660"/>
      <c r="AF18" s="660"/>
      <c r="AG18" s="660"/>
      <c r="AH18" s="660"/>
      <c r="AI18" s="660"/>
      <c r="AJ18" s="660"/>
      <c r="AK18" s="660"/>
      <c r="AL18" s="624">
        <v>0.1</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c r="B19" s="618" t="s">
        <v>260</v>
      </c>
      <c r="C19" s="619"/>
      <c r="D19" s="619"/>
      <c r="E19" s="619"/>
      <c r="F19" s="619"/>
      <c r="G19" s="619"/>
      <c r="H19" s="619"/>
      <c r="I19" s="619"/>
      <c r="J19" s="619"/>
      <c r="K19" s="619"/>
      <c r="L19" s="619"/>
      <c r="M19" s="619"/>
      <c r="N19" s="619"/>
      <c r="O19" s="619"/>
      <c r="P19" s="619"/>
      <c r="Q19" s="620"/>
      <c r="R19" s="621">
        <v>4996</v>
      </c>
      <c r="S19" s="622"/>
      <c r="T19" s="622"/>
      <c r="U19" s="622"/>
      <c r="V19" s="622"/>
      <c r="W19" s="622"/>
      <c r="X19" s="622"/>
      <c r="Y19" s="623"/>
      <c r="Z19" s="659">
        <v>0.1</v>
      </c>
      <c r="AA19" s="659"/>
      <c r="AB19" s="659"/>
      <c r="AC19" s="659"/>
      <c r="AD19" s="660">
        <v>4996</v>
      </c>
      <c r="AE19" s="660"/>
      <c r="AF19" s="660"/>
      <c r="AG19" s="660"/>
      <c r="AH19" s="660"/>
      <c r="AI19" s="660"/>
      <c r="AJ19" s="660"/>
      <c r="AK19" s="660"/>
      <c r="AL19" s="624">
        <v>0.1</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2351</v>
      </c>
      <c r="BH19" s="622"/>
      <c r="BI19" s="622"/>
      <c r="BJ19" s="622"/>
      <c r="BK19" s="622"/>
      <c r="BL19" s="622"/>
      <c r="BM19" s="622"/>
      <c r="BN19" s="623"/>
      <c r="BO19" s="659">
        <v>0.2</v>
      </c>
      <c r="BP19" s="659"/>
      <c r="BQ19" s="659"/>
      <c r="BR19" s="659"/>
      <c r="BS19" s="660" t="s">
        <v>122</v>
      </c>
      <c r="BT19" s="660"/>
      <c r="BU19" s="660"/>
      <c r="BV19" s="660"/>
      <c r="BW19" s="660"/>
      <c r="BX19" s="660"/>
      <c r="BY19" s="660"/>
      <c r="BZ19" s="660"/>
      <c r="CA19" s="660"/>
      <c r="CB19" s="698"/>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c r="B20" s="688" t="s">
        <v>263</v>
      </c>
      <c r="C20" s="689"/>
      <c r="D20" s="689"/>
      <c r="E20" s="689"/>
      <c r="F20" s="689"/>
      <c r="G20" s="689"/>
      <c r="H20" s="689"/>
      <c r="I20" s="689"/>
      <c r="J20" s="689"/>
      <c r="K20" s="689"/>
      <c r="L20" s="689"/>
      <c r="M20" s="689"/>
      <c r="N20" s="689"/>
      <c r="O20" s="689"/>
      <c r="P20" s="689"/>
      <c r="Q20" s="690"/>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2351</v>
      </c>
      <c r="BH20" s="622"/>
      <c r="BI20" s="622"/>
      <c r="BJ20" s="622"/>
      <c r="BK20" s="622"/>
      <c r="BL20" s="622"/>
      <c r="BM20" s="622"/>
      <c r="BN20" s="623"/>
      <c r="BO20" s="659">
        <v>0.2</v>
      </c>
      <c r="BP20" s="659"/>
      <c r="BQ20" s="659"/>
      <c r="BR20" s="659"/>
      <c r="BS20" s="660" t="s">
        <v>122</v>
      </c>
      <c r="BT20" s="660"/>
      <c r="BU20" s="660"/>
      <c r="BV20" s="660"/>
      <c r="BW20" s="660"/>
      <c r="BX20" s="660"/>
      <c r="BY20" s="660"/>
      <c r="BZ20" s="660"/>
      <c r="CA20" s="660"/>
      <c r="CB20" s="698"/>
      <c r="CD20" s="618" t="s">
        <v>265</v>
      </c>
      <c r="CE20" s="619"/>
      <c r="CF20" s="619"/>
      <c r="CG20" s="619"/>
      <c r="CH20" s="619"/>
      <c r="CI20" s="619"/>
      <c r="CJ20" s="619"/>
      <c r="CK20" s="619"/>
      <c r="CL20" s="619"/>
      <c r="CM20" s="619"/>
      <c r="CN20" s="619"/>
      <c r="CO20" s="619"/>
      <c r="CP20" s="619"/>
      <c r="CQ20" s="620"/>
      <c r="CR20" s="621">
        <v>5522281</v>
      </c>
      <c r="CS20" s="622"/>
      <c r="CT20" s="622"/>
      <c r="CU20" s="622"/>
      <c r="CV20" s="622"/>
      <c r="CW20" s="622"/>
      <c r="CX20" s="622"/>
      <c r="CY20" s="623"/>
      <c r="CZ20" s="659">
        <v>100</v>
      </c>
      <c r="DA20" s="659"/>
      <c r="DB20" s="659"/>
      <c r="DC20" s="659"/>
      <c r="DD20" s="627">
        <v>556736</v>
      </c>
      <c r="DE20" s="622"/>
      <c r="DF20" s="622"/>
      <c r="DG20" s="622"/>
      <c r="DH20" s="622"/>
      <c r="DI20" s="622"/>
      <c r="DJ20" s="622"/>
      <c r="DK20" s="622"/>
      <c r="DL20" s="622"/>
      <c r="DM20" s="622"/>
      <c r="DN20" s="622"/>
      <c r="DO20" s="622"/>
      <c r="DP20" s="623"/>
      <c r="DQ20" s="627">
        <v>4452235</v>
      </c>
      <c r="DR20" s="622"/>
      <c r="DS20" s="622"/>
      <c r="DT20" s="622"/>
      <c r="DU20" s="622"/>
      <c r="DV20" s="622"/>
      <c r="DW20" s="622"/>
      <c r="DX20" s="622"/>
      <c r="DY20" s="622"/>
      <c r="DZ20" s="622"/>
      <c r="EA20" s="622"/>
      <c r="EB20" s="622"/>
      <c r="EC20" s="658"/>
    </row>
    <row r="21" spans="2:133" ht="11.25" customHeight="1">
      <c r="B21" s="618" t="s">
        <v>266</v>
      </c>
      <c r="C21" s="619"/>
      <c r="D21" s="619"/>
      <c r="E21" s="619"/>
      <c r="F21" s="619"/>
      <c r="G21" s="619"/>
      <c r="H21" s="619"/>
      <c r="I21" s="619"/>
      <c r="J21" s="619"/>
      <c r="K21" s="619"/>
      <c r="L21" s="619"/>
      <c r="M21" s="619"/>
      <c r="N21" s="619"/>
      <c r="O21" s="619"/>
      <c r="P21" s="619"/>
      <c r="Q21" s="620"/>
      <c r="R21" s="621">
        <v>2595582</v>
      </c>
      <c r="S21" s="622"/>
      <c r="T21" s="622"/>
      <c r="U21" s="622"/>
      <c r="V21" s="622"/>
      <c r="W21" s="622"/>
      <c r="X21" s="622"/>
      <c r="Y21" s="623"/>
      <c r="Z21" s="659">
        <v>45.1</v>
      </c>
      <c r="AA21" s="659"/>
      <c r="AB21" s="659"/>
      <c r="AC21" s="659"/>
      <c r="AD21" s="660">
        <v>2262368</v>
      </c>
      <c r="AE21" s="660"/>
      <c r="AF21" s="660"/>
      <c r="AG21" s="660"/>
      <c r="AH21" s="660"/>
      <c r="AI21" s="660"/>
      <c r="AJ21" s="660"/>
      <c r="AK21" s="660"/>
      <c r="AL21" s="624">
        <v>61.8</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v>2351</v>
      </c>
      <c r="BH21" s="622"/>
      <c r="BI21" s="622"/>
      <c r="BJ21" s="622"/>
      <c r="BK21" s="622"/>
      <c r="BL21" s="622"/>
      <c r="BM21" s="622"/>
      <c r="BN21" s="623"/>
      <c r="BO21" s="659">
        <v>0.2</v>
      </c>
      <c r="BP21" s="659"/>
      <c r="BQ21" s="659"/>
      <c r="BR21" s="659"/>
      <c r="BS21" s="660" t="s">
        <v>122</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c r="B22" s="618" t="s">
        <v>268</v>
      </c>
      <c r="C22" s="619"/>
      <c r="D22" s="619"/>
      <c r="E22" s="619"/>
      <c r="F22" s="619"/>
      <c r="G22" s="619"/>
      <c r="H22" s="619"/>
      <c r="I22" s="619"/>
      <c r="J22" s="619"/>
      <c r="K22" s="619"/>
      <c r="L22" s="619"/>
      <c r="M22" s="619"/>
      <c r="N22" s="619"/>
      <c r="O22" s="619"/>
      <c r="P22" s="619"/>
      <c r="Q22" s="620"/>
      <c r="R22" s="621">
        <v>2262368</v>
      </c>
      <c r="S22" s="622"/>
      <c r="T22" s="622"/>
      <c r="U22" s="622"/>
      <c r="V22" s="622"/>
      <c r="W22" s="622"/>
      <c r="X22" s="622"/>
      <c r="Y22" s="623"/>
      <c r="Z22" s="659">
        <v>39.299999999999997</v>
      </c>
      <c r="AA22" s="659"/>
      <c r="AB22" s="659"/>
      <c r="AC22" s="659"/>
      <c r="AD22" s="660">
        <v>2262368</v>
      </c>
      <c r="AE22" s="660"/>
      <c r="AF22" s="660"/>
      <c r="AG22" s="660"/>
      <c r="AH22" s="660"/>
      <c r="AI22" s="660"/>
      <c r="AJ22" s="660"/>
      <c r="AK22" s="660"/>
      <c r="AL22" s="624">
        <v>61.8</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8"/>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c r="B23" s="618" t="s">
        <v>271</v>
      </c>
      <c r="C23" s="619"/>
      <c r="D23" s="619"/>
      <c r="E23" s="619"/>
      <c r="F23" s="619"/>
      <c r="G23" s="619"/>
      <c r="H23" s="619"/>
      <c r="I23" s="619"/>
      <c r="J23" s="619"/>
      <c r="K23" s="619"/>
      <c r="L23" s="619"/>
      <c r="M23" s="619"/>
      <c r="N23" s="619"/>
      <c r="O23" s="619"/>
      <c r="P23" s="619"/>
      <c r="Q23" s="620"/>
      <c r="R23" s="621">
        <v>332962</v>
      </c>
      <c r="S23" s="622"/>
      <c r="T23" s="622"/>
      <c r="U23" s="622"/>
      <c r="V23" s="622"/>
      <c r="W23" s="622"/>
      <c r="X23" s="622"/>
      <c r="Y23" s="623"/>
      <c r="Z23" s="659">
        <v>5.8</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8"/>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c r="B24" s="618" t="s">
        <v>278</v>
      </c>
      <c r="C24" s="619"/>
      <c r="D24" s="619"/>
      <c r="E24" s="619"/>
      <c r="F24" s="619"/>
      <c r="G24" s="619"/>
      <c r="H24" s="619"/>
      <c r="I24" s="619"/>
      <c r="J24" s="619"/>
      <c r="K24" s="619"/>
      <c r="L24" s="619"/>
      <c r="M24" s="619"/>
      <c r="N24" s="619"/>
      <c r="O24" s="619"/>
      <c r="P24" s="619"/>
      <c r="Q24" s="620"/>
      <c r="R24" s="621">
        <v>252</v>
      </c>
      <c r="S24" s="622"/>
      <c r="T24" s="622"/>
      <c r="U24" s="622"/>
      <c r="V24" s="622"/>
      <c r="W24" s="622"/>
      <c r="X24" s="622"/>
      <c r="Y24" s="623"/>
      <c r="Z24" s="659">
        <v>0</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280</v>
      </c>
      <c r="CE24" s="680"/>
      <c r="CF24" s="680"/>
      <c r="CG24" s="680"/>
      <c r="CH24" s="680"/>
      <c r="CI24" s="680"/>
      <c r="CJ24" s="680"/>
      <c r="CK24" s="680"/>
      <c r="CL24" s="680"/>
      <c r="CM24" s="680"/>
      <c r="CN24" s="680"/>
      <c r="CO24" s="680"/>
      <c r="CP24" s="680"/>
      <c r="CQ24" s="681"/>
      <c r="CR24" s="676">
        <v>1958062</v>
      </c>
      <c r="CS24" s="677"/>
      <c r="CT24" s="677"/>
      <c r="CU24" s="677"/>
      <c r="CV24" s="677"/>
      <c r="CW24" s="677"/>
      <c r="CX24" s="677"/>
      <c r="CY24" s="702"/>
      <c r="CZ24" s="703">
        <v>35.5</v>
      </c>
      <c r="DA24" s="685"/>
      <c r="DB24" s="685"/>
      <c r="DC24" s="705"/>
      <c r="DD24" s="701">
        <v>1617983</v>
      </c>
      <c r="DE24" s="677"/>
      <c r="DF24" s="677"/>
      <c r="DG24" s="677"/>
      <c r="DH24" s="677"/>
      <c r="DI24" s="677"/>
      <c r="DJ24" s="677"/>
      <c r="DK24" s="702"/>
      <c r="DL24" s="701">
        <v>1424262</v>
      </c>
      <c r="DM24" s="677"/>
      <c r="DN24" s="677"/>
      <c r="DO24" s="677"/>
      <c r="DP24" s="677"/>
      <c r="DQ24" s="677"/>
      <c r="DR24" s="677"/>
      <c r="DS24" s="677"/>
      <c r="DT24" s="677"/>
      <c r="DU24" s="677"/>
      <c r="DV24" s="702"/>
      <c r="DW24" s="703">
        <v>38.700000000000003</v>
      </c>
      <c r="DX24" s="685"/>
      <c r="DY24" s="685"/>
      <c r="DZ24" s="685"/>
      <c r="EA24" s="685"/>
      <c r="EB24" s="685"/>
      <c r="EC24" s="704"/>
    </row>
    <row r="25" spans="2:133" ht="11.25" customHeight="1">
      <c r="B25" s="618" t="s">
        <v>281</v>
      </c>
      <c r="C25" s="619"/>
      <c r="D25" s="619"/>
      <c r="E25" s="619"/>
      <c r="F25" s="619"/>
      <c r="G25" s="619"/>
      <c r="H25" s="619"/>
      <c r="I25" s="619"/>
      <c r="J25" s="619"/>
      <c r="K25" s="619"/>
      <c r="L25" s="619"/>
      <c r="M25" s="619"/>
      <c r="N25" s="619"/>
      <c r="O25" s="619"/>
      <c r="P25" s="619"/>
      <c r="Q25" s="620"/>
      <c r="R25" s="621">
        <v>3989327</v>
      </c>
      <c r="S25" s="622"/>
      <c r="T25" s="622"/>
      <c r="U25" s="622"/>
      <c r="V25" s="622"/>
      <c r="W25" s="622"/>
      <c r="X25" s="622"/>
      <c r="Y25" s="623"/>
      <c r="Z25" s="659">
        <v>69.3</v>
      </c>
      <c r="AA25" s="659"/>
      <c r="AB25" s="659"/>
      <c r="AC25" s="659"/>
      <c r="AD25" s="660">
        <v>3656113</v>
      </c>
      <c r="AE25" s="660"/>
      <c r="AF25" s="660"/>
      <c r="AG25" s="660"/>
      <c r="AH25" s="660"/>
      <c r="AI25" s="660"/>
      <c r="AJ25" s="660"/>
      <c r="AK25" s="660"/>
      <c r="AL25" s="624">
        <v>99.9</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8"/>
      <c r="CD25" s="618" t="s">
        <v>283</v>
      </c>
      <c r="CE25" s="619"/>
      <c r="CF25" s="619"/>
      <c r="CG25" s="619"/>
      <c r="CH25" s="619"/>
      <c r="CI25" s="619"/>
      <c r="CJ25" s="619"/>
      <c r="CK25" s="619"/>
      <c r="CL25" s="619"/>
      <c r="CM25" s="619"/>
      <c r="CN25" s="619"/>
      <c r="CO25" s="619"/>
      <c r="CP25" s="619"/>
      <c r="CQ25" s="620"/>
      <c r="CR25" s="621">
        <v>1098857</v>
      </c>
      <c r="CS25" s="634"/>
      <c r="CT25" s="634"/>
      <c r="CU25" s="634"/>
      <c r="CV25" s="634"/>
      <c r="CW25" s="634"/>
      <c r="CX25" s="634"/>
      <c r="CY25" s="635"/>
      <c r="CZ25" s="624">
        <v>19.899999999999999</v>
      </c>
      <c r="DA25" s="636"/>
      <c r="DB25" s="636"/>
      <c r="DC25" s="637"/>
      <c r="DD25" s="627">
        <v>1027103</v>
      </c>
      <c r="DE25" s="634"/>
      <c r="DF25" s="634"/>
      <c r="DG25" s="634"/>
      <c r="DH25" s="634"/>
      <c r="DI25" s="634"/>
      <c r="DJ25" s="634"/>
      <c r="DK25" s="635"/>
      <c r="DL25" s="627">
        <v>945549</v>
      </c>
      <c r="DM25" s="634"/>
      <c r="DN25" s="634"/>
      <c r="DO25" s="634"/>
      <c r="DP25" s="634"/>
      <c r="DQ25" s="634"/>
      <c r="DR25" s="634"/>
      <c r="DS25" s="634"/>
      <c r="DT25" s="634"/>
      <c r="DU25" s="634"/>
      <c r="DV25" s="635"/>
      <c r="DW25" s="624">
        <v>25.7</v>
      </c>
      <c r="DX25" s="636"/>
      <c r="DY25" s="636"/>
      <c r="DZ25" s="636"/>
      <c r="EA25" s="636"/>
      <c r="EB25" s="636"/>
      <c r="EC25" s="648"/>
    </row>
    <row r="26" spans="2:133" ht="11.25" customHeight="1">
      <c r="B26" s="618" t="s">
        <v>284</v>
      </c>
      <c r="C26" s="619"/>
      <c r="D26" s="619"/>
      <c r="E26" s="619"/>
      <c r="F26" s="619"/>
      <c r="G26" s="619"/>
      <c r="H26" s="619"/>
      <c r="I26" s="619"/>
      <c r="J26" s="619"/>
      <c r="K26" s="619"/>
      <c r="L26" s="619"/>
      <c r="M26" s="619"/>
      <c r="N26" s="619"/>
      <c r="O26" s="619"/>
      <c r="P26" s="619"/>
      <c r="Q26" s="620"/>
      <c r="R26" s="621">
        <v>737</v>
      </c>
      <c r="S26" s="622"/>
      <c r="T26" s="622"/>
      <c r="U26" s="622"/>
      <c r="V26" s="622"/>
      <c r="W26" s="622"/>
      <c r="X26" s="622"/>
      <c r="Y26" s="623"/>
      <c r="Z26" s="659">
        <v>0</v>
      </c>
      <c r="AA26" s="659"/>
      <c r="AB26" s="659"/>
      <c r="AC26" s="659"/>
      <c r="AD26" s="660">
        <v>737</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286</v>
      </c>
      <c r="CE26" s="619"/>
      <c r="CF26" s="619"/>
      <c r="CG26" s="619"/>
      <c r="CH26" s="619"/>
      <c r="CI26" s="619"/>
      <c r="CJ26" s="619"/>
      <c r="CK26" s="619"/>
      <c r="CL26" s="619"/>
      <c r="CM26" s="619"/>
      <c r="CN26" s="619"/>
      <c r="CO26" s="619"/>
      <c r="CP26" s="619"/>
      <c r="CQ26" s="620"/>
      <c r="CR26" s="621">
        <v>651899</v>
      </c>
      <c r="CS26" s="622"/>
      <c r="CT26" s="622"/>
      <c r="CU26" s="622"/>
      <c r="CV26" s="622"/>
      <c r="CW26" s="622"/>
      <c r="CX26" s="622"/>
      <c r="CY26" s="623"/>
      <c r="CZ26" s="624">
        <v>11.8</v>
      </c>
      <c r="DA26" s="636"/>
      <c r="DB26" s="636"/>
      <c r="DC26" s="637"/>
      <c r="DD26" s="627">
        <v>591531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c r="B27" s="618" t="s">
        <v>287</v>
      </c>
      <c r="C27" s="619"/>
      <c r="D27" s="619"/>
      <c r="E27" s="619"/>
      <c r="F27" s="619"/>
      <c r="G27" s="619"/>
      <c r="H27" s="619"/>
      <c r="I27" s="619"/>
      <c r="J27" s="619"/>
      <c r="K27" s="619"/>
      <c r="L27" s="619"/>
      <c r="M27" s="619"/>
      <c r="N27" s="619"/>
      <c r="O27" s="619"/>
      <c r="P27" s="619"/>
      <c r="Q27" s="620"/>
      <c r="R27" s="621">
        <v>21369</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1042095</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8"/>
      <c r="CD27" s="618" t="s">
        <v>289</v>
      </c>
      <c r="CE27" s="619"/>
      <c r="CF27" s="619"/>
      <c r="CG27" s="619"/>
      <c r="CH27" s="619"/>
      <c r="CI27" s="619"/>
      <c r="CJ27" s="619"/>
      <c r="CK27" s="619"/>
      <c r="CL27" s="619"/>
      <c r="CM27" s="619"/>
      <c r="CN27" s="619"/>
      <c r="CO27" s="619"/>
      <c r="CP27" s="619"/>
      <c r="CQ27" s="620"/>
      <c r="CR27" s="621">
        <v>522713</v>
      </c>
      <c r="CS27" s="634"/>
      <c r="CT27" s="634"/>
      <c r="CU27" s="634"/>
      <c r="CV27" s="634"/>
      <c r="CW27" s="634"/>
      <c r="CX27" s="634"/>
      <c r="CY27" s="635"/>
      <c r="CZ27" s="624">
        <v>9.5</v>
      </c>
      <c r="DA27" s="636"/>
      <c r="DB27" s="636"/>
      <c r="DC27" s="637"/>
      <c r="DD27" s="627">
        <v>254388</v>
      </c>
      <c r="DE27" s="634"/>
      <c r="DF27" s="634"/>
      <c r="DG27" s="634"/>
      <c r="DH27" s="634"/>
      <c r="DI27" s="634"/>
      <c r="DJ27" s="634"/>
      <c r="DK27" s="635"/>
      <c r="DL27" s="627">
        <v>142221</v>
      </c>
      <c r="DM27" s="634"/>
      <c r="DN27" s="634"/>
      <c r="DO27" s="634"/>
      <c r="DP27" s="634"/>
      <c r="DQ27" s="634"/>
      <c r="DR27" s="634"/>
      <c r="DS27" s="634"/>
      <c r="DT27" s="634"/>
      <c r="DU27" s="634"/>
      <c r="DV27" s="635"/>
      <c r="DW27" s="624">
        <v>3.9</v>
      </c>
      <c r="DX27" s="636"/>
      <c r="DY27" s="636"/>
      <c r="DZ27" s="636"/>
      <c r="EA27" s="636"/>
      <c r="EB27" s="636"/>
      <c r="EC27" s="648"/>
    </row>
    <row r="28" spans="2:133" ht="11.25" customHeight="1">
      <c r="B28" s="618" t="s">
        <v>290</v>
      </c>
      <c r="C28" s="619"/>
      <c r="D28" s="619"/>
      <c r="E28" s="619"/>
      <c r="F28" s="619"/>
      <c r="G28" s="619"/>
      <c r="H28" s="619"/>
      <c r="I28" s="619"/>
      <c r="J28" s="619"/>
      <c r="K28" s="619"/>
      <c r="L28" s="619"/>
      <c r="M28" s="619"/>
      <c r="N28" s="619"/>
      <c r="O28" s="619"/>
      <c r="P28" s="619"/>
      <c r="Q28" s="620"/>
      <c r="R28" s="621">
        <v>47407</v>
      </c>
      <c r="S28" s="622"/>
      <c r="T28" s="622"/>
      <c r="U28" s="622"/>
      <c r="V28" s="622"/>
      <c r="W28" s="622"/>
      <c r="X28" s="622"/>
      <c r="Y28" s="623"/>
      <c r="Z28" s="659">
        <v>0.8</v>
      </c>
      <c r="AA28" s="659"/>
      <c r="AB28" s="659"/>
      <c r="AC28" s="659"/>
      <c r="AD28" s="660">
        <v>2676</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336492</v>
      </c>
      <c r="CS28" s="622"/>
      <c r="CT28" s="622"/>
      <c r="CU28" s="622"/>
      <c r="CV28" s="622"/>
      <c r="CW28" s="622"/>
      <c r="CX28" s="622"/>
      <c r="CY28" s="623"/>
      <c r="CZ28" s="624">
        <v>6.1</v>
      </c>
      <c r="DA28" s="636"/>
      <c r="DB28" s="636"/>
      <c r="DC28" s="637"/>
      <c r="DD28" s="627">
        <v>336492</v>
      </c>
      <c r="DE28" s="622"/>
      <c r="DF28" s="622"/>
      <c r="DG28" s="622"/>
      <c r="DH28" s="622"/>
      <c r="DI28" s="622"/>
      <c r="DJ28" s="622"/>
      <c r="DK28" s="623"/>
      <c r="DL28" s="627">
        <v>336492</v>
      </c>
      <c r="DM28" s="622"/>
      <c r="DN28" s="622"/>
      <c r="DO28" s="622"/>
      <c r="DP28" s="622"/>
      <c r="DQ28" s="622"/>
      <c r="DR28" s="622"/>
      <c r="DS28" s="622"/>
      <c r="DT28" s="622"/>
      <c r="DU28" s="622"/>
      <c r="DV28" s="623"/>
      <c r="DW28" s="624">
        <v>9.1999999999999993</v>
      </c>
      <c r="DX28" s="636"/>
      <c r="DY28" s="636"/>
      <c r="DZ28" s="636"/>
      <c r="EA28" s="636"/>
      <c r="EB28" s="636"/>
      <c r="EC28" s="648"/>
    </row>
    <row r="29" spans="2:133" ht="11.25" customHeight="1">
      <c r="B29" s="618" t="s">
        <v>292</v>
      </c>
      <c r="C29" s="619"/>
      <c r="D29" s="619"/>
      <c r="E29" s="619"/>
      <c r="F29" s="619"/>
      <c r="G29" s="619"/>
      <c r="H29" s="619"/>
      <c r="I29" s="619"/>
      <c r="J29" s="619"/>
      <c r="K29" s="619"/>
      <c r="L29" s="619"/>
      <c r="M29" s="619"/>
      <c r="N29" s="619"/>
      <c r="O29" s="619"/>
      <c r="P29" s="619"/>
      <c r="Q29" s="620"/>
      <c r="R29" s="621">
        <v>18033</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293</v>
      </c>
      <c r="CE29" s="641"/>
      <c r="CF29" s="618" t="s">
        <v>66</v>
      </c>
      <c r="CG29" s="619"/>
      <c r="CH29" s="619"/>
      <c r="CI29" s="619"/>
      <c r="CJ29" s="619"/>
      <c r="CK29" s="619"/>
      <c r="CL29" s="619"/>
      <c r="CM29" s="619"/>
      <c r="CN29" s="619"/>
      <c r="CO29" s="619"/>
      <c r="CP29" s="619"/>
      <c r="CQ29" s="620"/>
      <c r="CR29" s="621">
        <v>336492</v>
      </c>
      <c r="CS29" s="634"/>
      <c r="CT29" s="634"/>
      <c r="CU29" s="634"/>
      <c r="CV29" s="634"/>
      <c r="CW29" s="634"/>
      <c r="CX29" s="634"/>
      <c r="CY29" s="635"/>
      <c r="CZ29" s="624">
        <v>6.1</v>
      </c>
      <c r="DA29" s="636"/>
      <c r="DB29" s="636"/>
      <c r="DC29" s="637"/>
      <c r="DD29" s="627">
        <v>336492</v>
      </c>
      <c r="DE29" s="634"/>
      <c r="DF29" s="634"/>
      <c r="DG29" s="634"/>
      <c r="DH29" s="634"/>
      <c r="DI29" s="634"/>
      <c r="DJ29" s="634"/>
      <c r="DK29" s="635"/>
      <c r="DL29" s="627">
        <v>336492</v>
      </c>
      <c r="DM29" s="634"/>
      <c r="DN29" s="634"/>
      <c r="DO29" s="634"/>
      <c r="DP29" s="634"/>
      <c r="DQ29" s="634"/>
      <c r="DR29" s="634"/>
      <c r="DS29" s="634"/>
      <c r="DT29" s="634"/>
      <c r="DU29" s="634"/>
      <c r="DV29" s="635"/>
      <c r="DW29" s="624">
        <v>9.1999999999999993</v>
      </c>
      <c r="DX29" s="636"/>
      <c r="DY29" s="636"/>
      <c r="DZ29" s="636"/>
      <c r="EA29" s="636"/>
      <c r="EB29" s="636"/>
      <c r="EC29" s="648"/>
    </row>
    <row r="30" spans="2:133" ht="11.25" customHeight="1">
      <c r="B30" s="618" t="s">
        <v>294</v>
      </c>
      <c r="C30" s="619"/>
      <c r="D30" s="619"/>
      <c r="E30" s="619"/>
      <c r="F30" s="619"/>
      <c r="G30" s="619"/>
      <c r="H30" s="619"/>
      <c r="I30" s="619"/>
      <c r="J30" s="619"/>
      <c r="K30" s="619"/>
      <c r="L30" s="619"/>
      <c r="M30" s="619"/>
      <c r="N30" s="619"/>
      <c r="O30" s="619"/>
      <c r="P30" s="619"/>
      <c r="Q30" s="620"/>
      <c r="R30" s="621">
        <v>517102</v>
      </c>
      <c r="S30" s="622"/>
      <c r="T30" s="622"/>
      <c r="U30" s="622"/>
      <c r="V30" s="622"/>
      <c r="W30" s="622"/>
      <c r="X30" s="622"/>
      <c r="Y30" s="623"/>
      <c r="Z30" s="659">
        <v>9</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6"/>
      <c r="BI30" s="696"/>
      <c r="BJ30" s="696"/>
      <c r="BK30" s="696"/>
      <c r="BL30" s="696"/>
      <c r="BM30" s="696"/>
      <c r="BN30" s="696"/>
      <c r="BO30" s="696"/>
      <c r="BP30" s="696"/>
      <c r="BQ30" s="697"/>
      <c r="BR30" s="673" t="s">
        <v>296</v>
      </c>
      <c r="BS30" s="696"/>
      <c r="BT30" s="696"/>
      <c r="BU30" s="696"/>
      <c r="BV30" s="696"/>
      <c r="BW30" s="696"/>
      <c r="BX30" s="696"/>
      <c r="BY30" s="696"/>
      <c r="BZ30" s="696"/>
      <c r="CA30" s="696"/>
      <c r="CB30" s="697"/>
      <c r="CD30" s="642"/>
      <c r="CE30" s="643"/>
      <c r="CF30" s="618" t="s">
        <v>297</v>
      </c>
      <c r="CG30" s="619"/>
      <c r="CH30" s="619"/>
      <c r="CI30" s="619"/>
      <c r="CJ30" s="619"/>
      <c r="CK30" s="619"/>
      <c r="CL30" s="619"/>
      <c r="CM30" s="619"/>
      <c r="CN30" s="619"/>
      <c r="CO30" s="619"/>
      <c r="CP30" s="619"/>
      <c r="CQ30" s="620"/>
      <c r="CR30" s="621">
        <v>329724</v>
      </c>
      <c r="CS30" s="622"/>
      <c r="CT30" s="622"/>
      <c r="CU30" s="622"/>
      <c r="CV30" s="622"/>
      <c r="CW30" s="622"/>
      <c r="CX30" s="622"/>
      <c r="CY30" s="623"/>
      <c r="CZ30" s="624">
        <v>6</v>
      </c>
      <c r="DA30" s="636"/>
      <c r="DB30" s="636"/>
      <c r="DC30" s="637"/>
      <c r="DD30" s="627">
        <v>329724</v>
      </c>
      <c r="DE30" s="622"/>
      <c r="DF30" s="622"/>
      <c r="DG30" s="622"/>
      <c r="DH30" s="622"/>
      <c r="DI30" s="622"/>
      <c r="DJ30" s="622"/>
      <c r="DK30" s="623"/>
      <c r="DL30" s="627">
        <v>329724</v>
      </c>
      <c r="DM30" s="622"/>
      <c r="DN30" s="622"/>
      <c r="DO30" s="622"/>
      <c r="DP30" s="622"/>
      <c r="DQ30" s="622"/>
      <c r="DR30" s="622"/>
      <c r="DS30" s="622"/>
      <c r="DT30" s="622"/>
      <c r="DU30" s="622"/>
      <c r="DV30" s="623"/>
      <c r="DW30" s="624">
        <v>9</v>
      </c>
      <c r="DX30" s="636"/>
      <c r="DY30" s="636"/>
      <c r="DZ30" s="636"/>
      <c r="EA30" s="636"/>
      <c r="EB30" s="636"/>
      <c r="EC30" s="648"/>
    </row>
    <row r="31" spans="2:133" ht="11.25" customHeight="1">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299</v>
      </c>
      <c r="AQ31" s="692"/>
      <c r="AR31" s="692"/>
      <c r="AS31" s="692"/>
      <c r="AT31" s="693" t="s">
        <v>300</v>
      </c>
      <c r="AU31" s="218"/>
      <c r="AV31" s="218"/>
      <c r="AW31" s="218"/>
      <c r="AX31" s="679" t="s">
        <v>178</v>
      </c>
      <c r="AY31" s="680"/>
      <c r="AZ31" s="680"/>
      <c r="BA31" s="680"/>
      <c r="BB31" s="680"/>
      <c r="BC31" s="680"/>
      <c r="BD31" s="680"/>
      <c r="BE31" s="680"/>
      <c r="BF31" s="681"/>
      <c r="BG31" s="683">
        <v>98.1</v>
      </c>
      <c r="BH31" s="684"/>
      <c r="BI31" s="684"/>
      <c r="BJ31" s="684"/>
      <c r="BK31" s="684"/>
      <c r="BL31" s="684"/>
      <c r="BM31" s="685">
        <v>94.3</v>
      </c>
      <c r="BN31" s="684"/>
      <c r="BO31" s="684"/>
      <c r="BP31" s="684"/>
      <c r="BQ31" s="686"/>
      <c r="BR31" s="683">
        <v>98.4</v>
      </c>
      <c r="BS31" s="684"/>
      <c r="BT31" s="684"/>
      <c r="BU31" s="684"/>
      <c r="BV31" s="684"/>
      <c r="BW31" s="684"/>
      <c r="BX31" s="685">
        <v>94.5</v>
      </c>
      <c r="BY31" s="684"/>
      <c r="BZ31" s="684"/>
      <c r="CA31" s="684"/>
      <c r="CB31" s="686"/>
      <c r="CD31" s="642"/>
      <c r="CE31" s="643"/>
      <c r="CF31" s="618" t="s">
        <v>301</v>
      </c>
      <c r="CG31" s="619"/>
      <c r="CH31" s="619"/>
      <c r="CI31" s="619"/>
      <c r="CJ31" s="619"/>
      <c r="CK31" s="619"/>
      <c r="CL31" s="619"/>
      <c r="CM31" s="619"/>
      <c r="CN31" s="619"/>
      <c r="CO31" s="619"/>
      <c r="CP31" s="619"/>
      <c r="CQ31" s="620"/>
      <c r="CR31" s="621">
        <v>6768</v>
      </c>
      <c r="CS31" s="634"/>
      <c r="CT31" s="634"/>
      <c r="CU31" s="634"/>
      <c r="CV31" s="634"/>
      <c r="CW31" s="634"/>
      <c r="CX31" s="634"/>
      <c r="CY31" s="635"/>
      <c r="CZ31" s="624">
        <v>0.1</v>
      </c>
      <c r="DA31" s="636"/>
      <c r="DB31" s="636"/>
      <c r="DC31" s="637"/>
      <c r="DD31" s="627">
        <v>6768</v>
      </c>
      <c r="DE31" s="634"/>
      <c r="DF31" s="634"/>
      <c r="DG31" s="634"/>
      <c r="DH31" s="634"/>
      <c r="DI31" s="634"/>
      <c r="DJ31" s="634"/>
      <c r="DK31" s="635"/>
      <c r="DL31" s="627">
        <v>6768</v>
      </c>
      <c r="DM31" s="634"/>
      <c r="DN31" s="634"/>
      <c r="DO31" s="634"/>
      <c r="DP31" s="634"/>
      <c r="DQ31" s="634"/>
      <c r="DR31" s="634"/>
      <c r="DS31" s="634"/>
      <c r="DT31" s="634"/>
      <c r="DU31" s="634"/>
      <c r="DV31" s="635"/>
      <c r="DW31" s="624">
        <v>0.2</v>
      </c>
      <c r="DX31" s="636"/>
      <c r="DY31" s="636"/>
      <c r="DZ31" s="636"/>
      <c r="EA31" s="636"/>
      <c r="EB31" s="636"/>
      <c r="EC31" s="648"/>
    </row>
    <row r="32" spans="2:133" ht="11.25" customHeight="1">
      <c r="B32" s="618" t="s">
        <v>302</v>
      </c>
      <c r="C32" s="619"/>
      <c r="D32" s="619"/>
      <c r="E32" s="619"/>
      <c r="F32" s="619"/>
      <c r="G32" s="619"/>
      <c r="H32" s="619"/>
      <c r="I32" s="619"/>
      <c r="J32" s="619"/>
      <c r="K32" s="619"/>
      <c r="L32" s="619"/>
      <c r="M32" s="619"/>
      <c r="N32" s="619"/>
      <c r="O32" s="619"/>
      <c r="P32" s="619"/>
      <c r="Q32" s="620"/>
      <c r="R32" s="621">
        <v>273272</v>
      </c>
      <c r="S32" s="622"/>
      <c r="T32" s="622"/>
      <c r="U32" s="622"/>
      <c r="V32" s="622"/>
      <c r="W32" s="622"/>
      <c r="X32" s="622"/>
      <c r="Y32" s="623"/>
      <c r="Z32" s="659">
        <v>4.7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4" t="s">
        <v>303</v>
      </c>
      <c r="AX32" s="618" t="s">
        <v>304</v>
      </c>
      <c r="AY32" s="619"/>
      <c r="AZ32" s="619"/>
      <c r="BA32" s="619"/>
      <c r="BB32" s="619"/>
      <c r="BC32" s="619"/>
      <c r="BD32" s="619"/>
      <c r="BE32" s="619"/>
      <c r="BF32" s="620"/>
      <c r="BG32" s="687">
        <v>98.3</v>
      </c>
      <c r="BH32" s="634"/>
      <c r="BI32" s="634"/>
      <c r="BJ32" s="634"/>
      <c r="BK32" s="634"/>
      <c r="BL32" s="634"/>
      <c r="BM32" s="625">
        <v>94.5</v>
      </c>
      <c r="BN32" s="634"/>
      <c r="BO32" s="634"/>
      <c r="BP32" s="634"/>
      <c r="BQ32" s="657"/>
      <c r="BR32" s="687">
        <v>98.5</v>
      </c>
      <c r="BS32" s="634"/>
      <c r="BT32" s="634"/>
      <c r="BU32" s="634"/>
      <c r="BV32" s="634"/>
      <c r="BW32" s="634"/>
      <c r="BX32" s="625">
        <v>94.4</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c r="B33" s="618" t="s">
        <v>306</v>
      </c>
      <c r="C33" s="619"/>
      <c r="D33" s="619"/>
      <c r="E33" s="619"/>
      <c r="F33" s="619"/>
      <c r="G33" s="619"/>
      <c r="H33" s="619"/>
      <c r="I33" s="619"/>
      <c r="J33" s="619"/>
      <c r="K33" s="619"/>
      <c r="L33" s="619"/>
      <c r="M33" s="619"/>
      <c r="N33" s="619"/>
      <c r="O33" s="619"/>
      <c r="P33" s="619"/>
      <c r="Q33" s="620"/>
      <c r="R33" s="621">
        <v>26187</v>
      </c>
      <c r="S33" s="622"/>
      <c r="T33" s="622"/>
      <c r="U33" s="622"/>
      <c r="V33" s="622"/>
      <c r="W33" s="622"/>
      <c r="X33" s="622"/>
      <c r="Y33" s="623"/>
      <c r="Z33" s="659">
        <v>0.5</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5"/>
      <c r="AU33" s="219"/>
      <c r="AV33" s="219"/>
      <c r="AW33" s="219"/>
      <c r="AX33" s="602" t="s">
        <v>307</v>
      </c>
      <c r="AY33" s="603"/>
      <c r="AZ33" s="603"/>
      <c r="BA33" s="603"/>
      <c r="BB33" s="603"/>
      <c r="BC33" s="603"/>
      <c r="BD33" s="603"/>
      <c r="BE33" s="603"/>
      <c r="BF33" s="604"/>
      <c r="BG33" s="682">
        <v>97.8</v>
      </c>
      <c r="BH33" s="606"/>
      <c r="BI33" s="606"/>
      <c r="BJ33" s="606"/>
      <c r="BK33" s="606"/>
      <c r="BL33" s="606"/>
      <c r="BM33" s="652">
        <v>93.4</v>
      </c>
      <c r="BN33" s="606"/>
      <c r="BO33" s="606"/>
      <c r="BP33" s="606"/>
      <c r="BQ33" s="669"/>
      <c r="BR33" s="682">
        <v>98</v>
      </c>
      <c r="BS33" s="606"/>
      <c r="BT33" s="606"/>
      <c r="BU33" s="606"/>
      <c r="BV33" s="606"/>
      <c r="BW33" s="606"/>
      <c r="BX33" s="652">
        <v>93.6</v>
      </c>
      <c r="BY33" s="606"/>
      <c r="BZ33" s="606"/>
      <c r="CA33" s="606"/>
      <c r="CB33" s="669"/>
      <c r="CD33" s="618" t="s">
        <v>308</v>
      </c>
      <c r="CE33" s="619"/>
      <c r="CF33" s="619"/>
      <c r="CG33" s="619"/>
      <c r="CH33" s="619"/>
      <c r="CI33" s="619"/>
      <c r="CJ33" s="619"/>
      <c r="CK33" s="619"/>
      <c r="CL33" s="619"/>
      <c r="CM33" s="619"/>
      <c r="CN33" s="619"/>
      <c r="CO33" s="619"/>
      <c r="CP33" s="619"/>
      <c r="CQ33" s="620"/>
      <c r="CR33" s="621">
        <v>2956076</v>
      </c>
      <c r="CS33" s="634"/>
      <c r="CT33" s="634"/>
      <c r="CU33" s="634"/>
      <c r="CV33" s="634"/>
      <c r="CW33" s="634"/>
      <c r="CX33" s="634"/>
      <c r="CY33" s="635"/>
      <c r="CZ33" s="624">
        <v>53.5</v>
      </c>
      <c r="DA33" s="636"/>
      <c r="DB33" s="636"/>
      <c r="DC33" s="637"/>
      <c r="DD33" s="627">
        <v>2596147</v>
      </c>
      <c r="DE33" s="634"/>
      <c r="DF33" s="634"/>
      <c r="DG33" s="634"/>
      <c r="DH33" s="634"/>
      <c r="DI33" s="634"/>
      <c r="DJ33" s="634"/>
      <c r="DK33" s="635"/>
      <c r="DL33" s="627">
        <v>2009600</v>
      </c>
      <c r="DM33" s="634"/>
      <c r="DN33" s="634"/>
      <c r="DO33" s="634"/>
      <c r="DP33" s="634"/>
      <c r="DQ33" s="634"/>
      <c r="DR33" s="634"/>
      <c r="DS33" s="634"/>
      <c r="DT33" s="634"/>
      <c r="DU33" s="634"/>
      <c r="DV33" s="635"/>
      <c r="DW33" s="624">
        <v>54.7</v>
      </c>
      <c r="DX33" s="636"/>
      <c r="DY33" s="636"/>
      <c r="DZ33" s="636"/>
      <c r="EA33" s="636"/>
      <c r="EB33" s="636"/>
      <c r="EC33" s="648"/>
    </row>
    <row r="34" spans="2:133" ht="11.25" customHeight="1">
      <c r="B34" s="618" t="s">
        <v>309</v>
      </c>
      <c r="C34" s="619"/>
      <c r="D34" s="619"/>
      <c r="E34" s="619"/>
      <c r="F34" s="619"/>
      <c r="G34" s="619"/>
      <c r="H34" s="619"/>
      <c r="I34" s="619"/>
      <c r="J34" s="619"/>
      <c r="K34" s="619"/>
      <c r="L34" s="619"/>
      <c r="M34" s="619"/>
      <c r="N34" s="619"/>
      <c r="O34" s="619"/>
      <c r="P34" s="619"/>
      <c r="Q34" s="620"/>
      <c r="R34" s="621">
        <v>123725</v>
      </c>
      <c r="S34" s="622"/>
      <c r="T34" s="622"/>
      <c r="U34" s="622"/>
      <c r="V34" s="622"/>
      <c r="W34" s="622"/>
      <c r="X34" s="622"/>
      <c r="Y34" s="623"/>
      <c r="Z34" s="659">
        <v>2.1</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310</v>
      </c>
      <c r="CE34" s="619"/>
      <c r="CF34" s="619"/>
      <c r="CG34" s="619"/>
      <c r="CH34" s="619"/>
      <c r="CI34" s="619"/>
      <c r="CJ34" s="619"/>
      <c r="CK34" s="619"/>
      <c r="CL34" s="619"/>
      <c r="CM34" s="619"/>
      <c r="CN34" s="619"/>
      <c r="CO34" s="619"/>
      <c r="CP34" s="619"/>
      <c r="CQ34" s="620"/>
      <c r="CR34" s="621">
        <v>996687</v>
      </c>
      <c r="CS34" s="622"/>
      <c r="CT34" s="622"/>
      <c r="CU34" s="622"/>
      <c r="CV34" s="622"/>
      <c r="CW34" s="622"/>
      <c r="CX34" s="622"/>
      <c r="CY34" s="623"/>
      <c r="CZ34" s="624">
        <v>18</v>
      </c>
      <c r="DA34" s="636"/>
      <c r="DB34" s="636"/>
      <c r="DC34" s="637"/>
      <c r="DD34" s="627">
        <v>804474</v>
      </c>
      <c r="DE34" s="622"/>
      <c r="DF34" s="622"/>
      <c r="DG34" s="622"/>
      <c r="DH34" s="622"/>
      <c r="DI34" s="622"/>
      <c r="DJ34" s="622"/>
      <c r="DK34" s="623"/>
      <c r="DL34" s="627">
        <v>714675</v>
      </c>
      <c r="DM34" s="622"/>
      <c r="DN34" s="622"/>
      <c r="DO34" s="622"/>
      <c r="DP34" s="622"/>
      <c r="DQ34" s="622"/>
      <c r="DR34" s="622"/>
      <c r="DS34" s="622"/>
      <c r="DT34" s="622"/>
      <c r="DU34" s="622"/>
      <c r="DV34" s="623"/>
      <c r="DW34" s="624">
        <v>19.399999999999999</v>
      </c>
      <c r="DX34" s="636"/>
      <c r="DY34" s="636"/>
      <c r="DZ34" s="636"/>
      <c r="EA34" s="636"/>
      <c r="EB34" s="636"/>
      <c r="EC34" s="648"/>
    </row>
    <row r="35" spans="2:133" ht="11.25" customHeight="1">
      <c r="B35" s="618" t="s">
        <v>311</v>
      </c>
      <c r="C35" s="619"/>
      <c r="D35" s="619"/>
      <c r="E35" s="619"/>
      <c r="F35" s="619"/>
      <c r="G35" s="619"/>
      <c r="H35" s="619"/>
      <c r="I35" s="619"/>
      <c r="J35" s="619"/>
      <c r="K35" s="619"/>
      <c r="L35" s="619"/>
      <c r="M35" s="619"/>
      <c r="N35" s="619"/>
      <c r="O35" s="619"/>
      <c r="P35" s="619"/>
      <c r="Q35" s="620"/>
      <c r="R35" s="621">
        <v>237017</v>
      </c>
      <c r="S35" s="622"/>
      <c r="T35" s="622"/>
      <c r="U35" s="622"/>
      <c r="V35" s="622"/>
      <c r="W35" s="622"/>
      <c r="X35" s="622"/>
      <c r="Y35" s="623"/>
      <c r="Z35" s="659">
        <v>4.0999999999999996</v>
      </c>
      <c r="AA35" s="659"/>
      <c r="AB35" s="659"/>
      <c r="AC35" s="659"/>
      <c r="AD35" s="660" t="s">
        <v>122</v>
      </c>
      <c r="AE35" s="660"/>
      <c r="AF35" s="660"/>
      <c r="AG35" s="660"/>
      <c r="AH35" s="660"/>
      <c r="AI35" s="660"/>
      <c r="AJ35" s="660"/>
      <c r="AK35" s="660"/>
      <c r="AL35" s="624" t="s">
        <v>122</v>
      </c>
      <c r="AM35" s="625"/>
      <c r="AN35" s="625"/>
      <c r="AO35" s="661"/>
      <c r="AP35" s="222"/>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135205</v>
      </c>
      <c r="CS35" s="634"/>
      <c r="CT35" s="634"/>
      <c r="CU35" s="634"/>
      <c r="CV35" s="634"/>
      <c r="CW35" s="634"/>
      <c r="CX35" s="634"/>
      <c r="CY35" s="635"/>
      <c r="CZ35" s="624">
        <v>2.4</v>
      </c>
      <c r="DA35" s="636"/>
      <c r="DB35" s="636"/>
      <c r="DC35" s="637"/>
      <c r="DD35" s="627">
        <v>128039</v>
      </c>
      <c r="DE35" s="634"/>
      <c r="DF35" s="634"/>
      <c r="DG35" s="634"/>
      <c r="DH35" s="634"/>
      <c r="DI35" s="634"/>
      <c r="DJ35" s="634"/>
      <c r="DK35" s="635"/>
      <c r="DL35" s="627">
        <v>112979</v>
      </c>
      <c r="DM35" s="634"/>
      <c r="DN35" s="634"/>
      <c r="DO35" s="634"/>
      <c r="DP35" s="634"/>
      <c r="DQ35" s="634"/>
      <c r="DR35" s="634"/>
      <c r="DS35" s="634"/>
      <c r="DT35" s="634"/>
      <c r="DU35" s="634"/>
      <c r="DV35" s="635"/>
      <c r="DW35" s="624">
        <v>3.1</v>
      </c>
      <c r="DX35" s="636"/>
      <c r="DY35" s="636"/>
      <c r="DZ35" s="636"/>
      <c r="EA35" s="636"/>
      <c r="EB35" s="636"/>
      <c r="EC35" s="648"/>
    </row>
    <row r="36" spans="2:133" ht="11.25" customHeight="1">
      <c r="B36" s="618" t="s">
        <v>315</v>
      </c>
      <c r="C36" s="619"/>
      <c r="D36" s="619"/>
      <c r="E36" s="619"/>
      <c r="F36" s="619"/>
      <c r="G36" s="619"/>
      <c r="H36" s="619"/>
      <c r="I36" s="619"/>
      <c r="J36" s="619"/>
      <c r="K36" s="619"/>
      <c r="L36" s="619"/>
      <c r="M36" s="619"/>
      <c r="N36" s="619"/>
      <c r="O36" s="619"/>
      <c r="P36" s="619"/>
      <c r="Q36" s="620"/>
      <c r="R36" s="621">
        <v>132259</v>
      </c>
      <c r="S36" s="622"/>
      <c r="T36" s="622"/>
      <c r="U36" s="622"/>
      <c r="V36" s="622"/>
      <c r="W36" s="622"/>
      <c r="X36" s="622"/>
      <c r="Y36" s="623"/>
      <c r="Z36" s="659">
        <v>2.2999999999999998</v>
      </c>
      <c r="AA36" s="659"/>
      <c r="AB36" s="659"/>
      <c r="AC36" s="659"/>
      <c r="AD36" s="660" t="s">
        <v>122</v>
      </c>
      <c r="AE36" s="660"/>
      <c r="AF36" s="660"/>
      <c r="AG36" s="660"/>
      <c r="AH36" s="660"/>
      <c r="AI36" s="660"/>
      <c r="AJ36" s="660"/>
      <c r="AK36" s="660"/>
      <c r="AL36" s="624" t="s">
        <v>122</v>
      </c>
      <c r="AM36" s="625"/>
      <c r="AN36" s="625"/>
      <c r="AO36" s="661"/>
      <c r="AP36" s="222"/>
      <c r="AQ36" s="670" t="s">
        <v>316</v>
      </c>
      <c r="AR36" s="671"/>
      <c r="AS36" s="671"/>
      <c r="AT36" s="671"/>
      <c r="AU36" s="671"/>
      <c r="AV36" s="671"/>
      <c r="AW36" s="671"/>
      <c r="AX36" s="671"/>
      <c r="AY36" s="672"/>
      <c r="AZ36" s="676">
        <v>1074690</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82052</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1005502</v>
      </c>
      <c r="CS36" s="622"/>
      <c r="CT36" s="622"/>
      <c r="CU36" s="622"/>
      <c r="CV36" s="622"/>
      <c r="CW36" s="622"/>
      <c r="CX36" s="622"/>
      <c r="CY36" s="623"/>
      <c r="CZ36" s="624">
        <v>18.2</v>
      </c>
      <c r="DA36" s="636"/>
      <c r="DB36" s="636"/>
      <c r="DC36" s="637"/>
      <c r="DD36" s="627">
        <v>945737</v>
      </c>
      <c r="DE36" s="622"/>
      <c r="DF36" s="622"/>
      <c r="DG36" s="622"/>
      <c r="DH36" s="622"/>
      <c r="DI36" s="622"/>
      <c r="DJ36" s="622"/>
      <c r="DK36" s="623"/>
      <c r="DL36" s="627">
        <v>703184</v>
      </c>
      <c r="DM36" s="622"/>
      <c r="DN36" s="622"/>
      <c r="DO36" s="622"/>
      <c r="DP36" s="622"/>
      <c r="DQ36" s="622"/>
      <c r="DR36" s="622"/>
      <c r="DS36" s="622"/>
      <c r="DT36" s="622"/>
      <c r="DU36" s="622"/>
      <c r="DV36" s="623"/>
      <c r="DW36" s="624">
        <v>19.100000000000001</v>
      </c>
      <c r="DX36" s="636"/>
      <c r="DY36" s="636"/>
      <c r="DZ36" s="636"/>
      <c r="EA36" s="636"/>
      <c r="EB36" s="636"/>
      <c r="EC36" s="648"/>
    </row>
    <row r="37" spans="2:133" ht="11.25" customHeight="1">
      <c r="B37" s="618" t="s">
        <v>319</v>
      </c>
      <c r="C37" s="619"/>
      <c r="D37" s="619"/>
      <c r="E37" s="619"/>
      <c r="F37" s="619"/>
      <c r="G37" s="619"/>
      <c r="H37" s="619"/>
      <c r="I37" s="619"/>
      <c r="J37" s="619"/>
      <c r="K37" s="619"/>
      <c r="L37" s="619"/>
      <c r="M37" s="619"/>
      <c r="N37" s="619"/>
      <c r="O37" s="619"/>
      <c r="P37" s="619"/>
      <c r="Q37" s="620"/>
      <c r="R37" s="621">
        <v>65519</v>
      </c>
      <c r="S37" s="622"/>
      <c r="T37" s="622"/>
      <c r="U37" s="622"/>
      <c r="V37" s="622"/>
      <c r="W37" s="622"/>
      <c r="X37" s="622"/>
      <c r="Y37" s="623"/>
      <c r="Z37" s="659">
        <v>1.1000000000000001</v>
      </c>
      <c r="AA37" s="659"/>
      <c r="AB37" s="659"/>
      <c r="AC37" s="659"/>
      <c r="AD37" s="660" t="s">
        <v>122</v>
      </c>
      <c r="AE37" s="660"/>
      <c r="AF37" s="660"/>
      <c r="AG37" s="660"/>
      <c r="AH37" s="660"/>
      <c r="AI37" s="660"/>
      <c r="AJ37" s="660"/>
      <c r="AK37" s="660"/>
      <c r="AL37" s="624" t="s">
        <v>122</v>
      </c>
      <c r="AM37" s="625"/>
      <c r="AN37" s="625"/>
      <c r="AO37" s="661"/>
      <c r="AQ37" s="654" t="s">
        <v>320</v>
      </c>
      <c r="AR37" s="655"/>
      <c r="AS37" s="655"/>
      <c r="AT37" s="655"/>
      <c r="AU37" s="655"/>
      <c r="AV37" s="655"/>
      <c r="AW37" s="655"/>
      <c r="AX37" s="655"/>
      <c r="AY37" s="656"/>
      <c r="AZ37" s="621">
        <v>348999</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64507</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241799</v>
      </c>
      <c r="CS37" s="634"/>
      <c r="CT37" s="634"/>
      <c r="CU37" s="634"/>
      <c r="CV37" s="634"/>
      <c r="CW37" s="634"/>
      <c r="CX37" s="634"/>
      <c r="CY37" s="635"/>
      <c r="CZ37" s="624">
        <v>4.4000000000000004</v>
      </c>
      <c r="DA37" s="636"/>
      <c r="DB37" s="636"/>
      <c r="DC37" s="637"/>
      <c r="DD37" s="627">
        <v>241799</v>
      </c>
      <c r="DE37" s="634"/>
      <c r="DF37" s="634"/>
      <c r="DG37" s="634"/>
      <c r="DH37" s="634"/>
      <c r="DI37" s="634"/>
      <c r="DJ37" s="634"/>
      <c r="DK37" s="635"/>
      <c r="DL37" s="627">
        <v>233804</v>
      </c>
      <c r="DM37" s="634"/>
      <c r="DN37" s="634"/>
      <c r="DO37" s="634"/>
      <c r="DP37" s="634"/>
      <c r="DQ37" s="634"/>
      <c r="DR37" s="634"/>
      <c r="DS37" s="634"/>
      <c r="DT37" s="634"/>
      <c r="DU37" s="634"/>
      <c r="DV37" s="635"/>
      <c r="DW37" s="624">
        <v>6.4</v>
      </c>
      <c r="DX37" s="636"/>
      <c r="DY37" s="636"/>
      <c r="DZ37" s="636"/>
      <c r="EA37" s="636"/>
      <c r="EB37" s="636"/>
      <c r="EC37" s="648"/>
    </row>
    <row r="38" spans="2:133" ht="11.25" customHeight="1">
      <c r="B38" s="618" t="s">
        <v>323</v>
      </c>
      <c r="C38" s="619"/>
      <c r="D38" s="619"/>
      <c r="E38" s="619"/>
      <c r="F38" s="619"/>
      <c r="G38" s="619"/>
      <c r="H38" s="619"/>
      <c r="I38" s="619"/>
      <c r="J38" s="619"/>
      <c r="K38" s="619"/>
      <c r="L38" s="619"/>
      <c r="M38" s="619"/>
      <c r="N38" s="619"/>
      <c r="O38" s="619"/>
      <c r="P38" s="619"/>
      <c r="Q38" s="620"/>
      <c r="R38" s="621">
        <v>303800</v>
      </c>
      <c r="S38" s="622"/>
      <c r="T38" s="622"/>
      <c r="U38" s="622"/>
      <c r="V38" s="622"/>
      <c r="W38" s="622"/>
      <c r="X38" s="622"/>
      <c r="Y38" s="623"/>
      <c r="Z38" s="659">
        <v>5.3</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276178</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1315</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699372</v>
      </c>
      <c r="CS38" s="622"/>
      <c r="CT38" s="622"/>
      <c r="CU38" s="622"/>
      <c r="CV38" s="622"/>
      <c r="CW38" s="622"/>
      <c r="CX38" s="622"/>
      <c r="CY38" s="623"/>
      <c r="CZ38" s="624">
        <v>12.7</v>
      </c>
      <c r="DA38" s="636"/>
      <c r="DB38" s="636"/>
      <c r="DC38" s="637"/>
      <c r="DD38" s="627">
        <v>619830</v>
      </c>
      <c r="DE38" s="622"/>
      <c r="DF38" s="622"/>
      <c r="DG38" s="622"/>
      <c r="DH38" s="622"/>
      <c r="DI38" s="622"/>
      <c r="DJ38" s="622"/>
      <c r="DK38" s="623"/>
      <c r="DL38" s="627">
        <v>478762</v>
      </c>
      <c r="DM38" s="622"/>
      <c r="DN38" s="622"/>
      <c r="DO38" s="622"/>
      <c r="DP38" s="622"/>
      <c r="DQ38" s="622"/>
      <c r="DR38" s="622"/>
      <c r="DS38" s="622"/>
      <c r="DT38" s="622"/>
      <c r="DU38" s="622"/>
      <c r="DV38" s="623"/>
      <c r="DW38" s="624">
        <v>13</v>
      </c>
      <c r="DX38" s="636"/>
      <c r="DY38" s="636"/>
      <c r="DZ38" s="636"/>
      <c r="EA38" s="636"/>
      <c r="EB38" s="636"/>
      <c r="EC38" s="648"/>
    </row>
    <row r="39" spans="2:133" ht="11.25" customHeight="1">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26319</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1995</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46431</v>
      </c>
      <c r="CS39" s="634"/>
      <c r="CT39" s="634"/>
      <c r="CU39" s="634"/>
      <c r="CV39" s="634"/>
      <c r="CW39" s="634"/>
      <c r="CX39" s="634"/>
      <c r="CY39" s="635"/>
      <c r="CZ39" s="624">
        <v>0.8</v>
      </c>
      <c r="DA39" s="636"/>
      <c r="DB39" s="636"/>
      <c r="DC39" s="637"/>
      <c r="DD39" s="627">
        <v>45188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c r="B40" s="618" t="s">
        <v>331</v>
      </c>
      <c r="C40" s="619"/>
      <c r="D40" s="619"/>
      <c r="E40" s="619"/>
      <c r="F40" s="619"/>
      <c r="G40" s="619"/>
      <c r="H40" s="619"/>
      <c r="I40" s="619"/>
      <c r="J40" s="619"/>
      <c r="K40" s="619"/>
      <c r="L40" s="619"/>
      <c r="M40" s="619"/>
      <c r="N40" s="619"/>
      <c r="O40" s="619"/>
      <c r="P40" s="619"/>
      <c r="Q40" s="620"/>
      <c r="R40" s="621">
        <v>17200</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23"/>
      <c r="BM40" s="619" t="s">
        <v>334</v>
      </c>
      <c r="BN40" s="619"/>
      <c r="BO40" s="619"/>
      <c r="BP40" s="619"/>
      <c r="BQ40" s="619"/>
      <c r="BR40" s="619"/>
      <c r="BS40" s="619"/>
      <c r="BT40" s="619"/>
      <c r="BU40" s="620"/>
      <c r="BV40" s="621">
        <v>85</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72879</v>
      </c>
      <c r="CS40" s="622"/>
      <c r="CT40" s="622"/>
      <c r="CU40" s="622"/>
      <c r="CV40" s="622"/>
      <c r="CW40" s="622"/>
      <c r="CX40" s="622"/>
      <c r="CY40" s="623"/>
      <c r="CZ40" s="624">
        <v>1.3</v>
      </c>
      <c r="DA40" s="636"/>
      <c r="DB40" s="636"/>
      <c r="DC40" s="637"/>
      <c r="DD40" s="627">
        <v>52879</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c r="B41" s="602" t="s">
        <v>336</v>
      </c>
      <c r="C41" s="603"/>
      <c r="D41" s="603"/>
      <c r="E41" s="603"/>
      <c r="F41" s="603"/>
      <c r="G41" s="603"/>
      <c r="H41" s="603"/>
      <c r="I41" s="603"/>
      <c r="J41" s="603"/>
      <c r="K41" s="603"/>
      <c r="L41" s="603"/>
      <c r="M41" s="603"/>
      <c r="N41" s="603"/>
      <c r="O41" s="603"/>
      <c r="P41" s="603"/>
      <c r="Q41" s="604"/>
      <c r="R41" s="605">
        <v>5755754</v>
      </c>
      <c r="S41" s="646"/>
      <c r="T41" s="646"/>
      <c r="U41" s="646"/>
      <c r="V41" s="646"/>
      <c r="W41" s="646"/>
      <c r="X41" s="646"/>
      <c r="Y41" s="649"/>
      <c r="Z41" s="650">
        <v>100</v>
      </c>
      <c r="AA41" s="650"/>
      <c r="AB41" s="650"/>
      <c r="AC41" s="650"/>
      <c r="AD41" s="651">
        <v>3659526</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108749</v>
      </c>
      <c r="BA41" s="622"/>
      <c r="BB41" s="622"/>
      <c r="BC41" s="622"/>
      <c r="BD41" s="634"/>
      <c r="BE41" s="634"/>
      <c r="BF41" s="657"/>
      <c r="BG41" s="662"/>
      <c r="BH41" s="663"/>
      <c r="BI41" s="663"/>
      <c r="BJ41" s="663"/>
      <c r="BK41" s="663"/>
      <c r="BL41" s="223"/>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c r="AQ42" s="666" t="s">
        <v>340</v>
      </c>
      <c r="AR42" s="667"/>
      <c r="AS42" s="667"/>
      <c r="AT42" s="667"/>
      <c r="AU42" s="667"/>
      <c r="AV42" s="667"/>
      <c r="AW42" s="667"/>
      <c r="AX42" s="667"/>
      <c r="AY42" s="668"/>
      <c r="AZ42" s="605">
        <v>314445</v>
      </c>
      <c r="BA42" s="646"/>
      <c r="BB42" s="646"/>
      <c r="BC42" s="646"/>
      <c r="BD42" s="606"/>
      <c r="BE42" s="606"/>
      <c r="BF42" s="669"/>
      <c r="BG42" s="664"/>
      <c r="BH42" s="665"/>
      <c r="BI42" s="665"/>
      <c r="BJ42" s="665"/>
      <c r="BK42" s="665"/>
      <c r="BL42" s="224"/>
      <c r="BM42" s="603" t="s">
        <v>341</v>
      </c>
      <c r="BN42" s="603"/>
      <c r="BO42" s="603"/>
      <c r="BP42" s="603"/>
      <c r="BQ42" s="603"/>
      <c r="BR42" s="603"/>
      <c r="BS42" s="603"/>
      <c r="BT42" s="603"/>
      <c r="BU42" s="604"/>
      <c r="BV42" s="605">
        <v>473</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608143</v>
      </c>
      <c r="CS42" s="634"/>
      <c r="CT42" s="634"/>
      <c r="CU42" s="634"/>
      <c r="CV42" s="634"/>
      <c r="CW42" s="634"/>
      <c r="CX42" s="634"/>
      <c r="CY42" s="635"/>
      <c r="CZ42" s="624">
        <v>11</v>
      </c>
      <c r="DA42" s="636"/>
      <c r="DB42" s="636"/>
      <c r="DC42" s="637"/>
      <c r="DD42" s="627">
        <v>238105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c r="B43" s="214" t="s">
        <v>343</v>
      </c>
      <c r="CD43" s="618" t="s">
        <v>344</v>
      </c>
      <c r="CE43" s="619"/>
      <c r="CF43" s="619"/>
      <c r="CG43" s="619"/>
      <c r="CH43" s="619"/>
      <c r="CI43" s="619"/>
      <c r="CJ43" s="619"/>
      <c r="CK43" s="619"/>
      <c r="CL43" s="619"/>
      <c r="CM43" s="619"/>
      <c r="CN43" s="619"/>
      <c r="CO43" s="619"/>
      <c r="CP43" s="619"/>
      <c r="CQ43" s="620"/>
      <c r="CR43" s="621">
        <v>11928</v>
      </c>
      <c r="CS43" s="634"/>
      <c r="CT43" s="634"/>
      <c r="CU43" s="634"/>
      <c r="CV43" s="634"/>
      <c r="CW43" s="634"/>
      <c r="CX43" s="634"/>
      <c r="CY43" s="635"/>
      <c r="CZ43" s="624">
        <v>0.2</v>
      </c>
      <c r="DA43" s="636"/>
      <c r="DB43" s="636"/>
      <c r="DC43" s="637"/>
      <c r="DD43" s="627">
        <v>5509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556736</v>
      </c>
      <c r="CS44" s="622"/>
      <c r="CT44" s="622"/>
      <c r="CU44" s="622"/>
      <c r="CV44" s="622"/>
      <c r="CW44" s="622"/>
      <c r="CX44" s="622"/>
      <c r="CY44" s="623"/>
      <c r="CZ44" s="624">
        <v>10.1</v>
      </c>
      <c r="DA44" s="625"/>
      <c r="DB44" s="625"/>
      <c r="DC44" s="626"/>
      <c r="DD44" s="627">
        <v>220059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170068</v>
      </c>
      <c r="CS45" s="634"/>
      <c r="CT45" s="634"/>
      <c r="CU45" s="634"/>
      <c r="CV45" s="634"/>
      <c r="CW45" s="634"/>
      <c r="CX45" s="634"/>
      <c r="CY45" s="635"/>
      <c r="CZ45" s="624">
        <v>3.1</v>
      </c>
      <c r="DA45" s="636"/>
      <c r="DB45" s="636"/>
      <c r="DC45" s="637"/>
      <c r="DD45" s="627">
        <v>14822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c r="B46" s="225"/>
      <c r="CD46" s="642"/>
      <c r="CE46" s="643"/>
      <c r="CF46" s="618" t="s">
        <v>349</v>
      </c>
      <c r="CG46" s="619"/>
      <c r="CH46" s="619"/>
      <c r="CI46" s="619"/>
      <c r="CJ46" s="619"/>
      <c r="CK46" s="619"/>
      <c r="CL46" s="619"/>
      <c r="CM46" s="619"/>
      <c r="CN46" s="619"/>
      <c r="CO46" s="619"/>
      <c r="CP46" s="619"/>
      <c r="CQ46" s="620"/>
      <c r="CR46" s="621">
        <v>368002</v>
      </c>
      <c r="CS46" s="622"/>
      <c r="CT46" s="622"/>
      <c r="CU46" s="622"/>
      <c r="CV46" s="622"/>
      <c r="CW46" s="622"/>
      <c r="CX46" s="622"/>
      <c r="CY46" s="623"/>
      <c r="CZ46" s="624">
        <v>6.7</v>
      </c>
      <c r="DA46" s="625"/>
      <c r="DB46" s="625"/>
      <c r="DC46" s="626"/>
      <c r="DD46" s="627">
        <v>204871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c r="B47" s="225"/>
      <c r="CD47" s="642"/>
      <c r="CE47" s="643"/>
      <c r="CF47" s="618" t="s">
        <v>350</v>
      </c>
      <c r="CG47" s="619"/>
      <c r="CH47" s="619"/>
      <c r="CI47" s="619"/>
      <c r="CJ47" s="619"/>
      <c r="CK47" s="619"/>
      <c r="CL47" s="619"/>
      <c r="CM47" s="619"/>
      <c r="CN47" s="619"/>
      <c r="CO47" s="619"/>
      <c r="CP47" s="619"/>
      <c r="CQ47" s="620"/>
      <c r="CR47" s="621">
        <v>51407</v>
      </c>
      <c r="CS47" s="634"/>
      <c r="CT47" s="634"/>
      <c r="CU47" s="634"/>
      <c r="CV47" s="634"/>
      <c r="CW47" s="634"/>
      <c r="CX47" s="634"/>
      <c r="CY47" s="635"/>
      <c r="CZ47" s="624">
        <v>0.9</v>
      </c>
      <c r="DA47" s="636"/>
      <c r="DB47" s="636"/>
      <c r="DC47" s="637"/>
      <c r="DD47" s="627">
        <v>18046</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c r="B48" s="225"/>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c r="B49" s="225"/>
      <c r="CD49" s="602" t="s">
        <v>352</v>
      </c>
      <c r="CE49" s="603"/>
      <c r="CF49" s="603"/>
      <c r="CG49" s="603"/>
      <c r="CH49" s="603"/>
      <c r="CI49" s="603"/>
      <c r="CJ49" s="603"/>
      <c r="CK49" s="603"/>
      <c r="CL49" s="603"/>
      <c r="CM49" s="603"/>
      <c r="CN49" s="603"/>
      <c r="CO49" s="603"/>
      <c r="CP49" s="603"/>
      <c r="CQ49" s="604"/>
      <c r="CR49" s="605">
        <v>5522281</v>
      </c>
      <c r="CS49" s="606"/>
      <c r="CT49" s="606"/>
      <c r="CU49" s="606"/>
      <c r="CV49" s="606"/>
      <c r="CW49" s="606"/>
      <c r="CX49" s="606"/>
      <c r="CY49" s="607"/>
      <c r="CZ49" s="608">
        <v>100</v>
      </c>
      <c r="DA49" s="609"/>
      <c r="DB49" s="609"/>
      <c r="DC49" s="610"/>
      <c r="DD49" s="611">
        <v>4452235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M29dAv6pnHhV1d7d8MLTPy6srl77N4NiHNM7zRdpph+zTYr0qz8ahOFoo5C8+2/ZdDvXZX0SfW6OgzkIGJx4sw==" saltValue="zJGQEKojWgyV8kYmADV6L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A135"/>
  <sheetViews>
    <sheetView topLeftCell="A25" zoomScale="70" zoomScaleNormal="25" zoomScaleSheetLayoutView="70" workbookViewId="0">
      <selection activeCell="AK34" sqref="AK34:AO34"/>
    </sheetView>
  </sheetViews>
  <sheetFormatPr defaultColWidth="0" defaultRowHeight="13.5" zeroHeight="1"/>
  <cols>
    <col min="1" max="130" width="2.75" style="231" customWidth="1"/>
    <col min="131" max="131" width="1.6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1088" t="s">
        <v>353</v>
      </c>
      <c r="B2" s="1088"/>
      <c r="C2" s="1088"/>
      <c r="D2" s="1088"/>
      <c r="E2" s="1088"/>
      <c r="F2" s="1088"/>
      <c r="G2" s="1088"/>
      <c r="H2" s="1088"/>
      <c r="I2" s="1088"/>
      <c r="J2" s="1088"/>
      <c r="K2" s="1088"/>
      <c r="L2" s="1088"/>
      <c r="M2" s="1088"/>
      <c r="N2" s="1088"/>
      <c r="O2" s="1088"/>
      <c r="P2" s="1088"/>
      <c r="Q2" s="1088"/>
      <c r="R2" s="1088"/>
      <c r="S2" s="1088"/>
      <c r="T2" s="1088"/>
      <c r="U2" s="1088"/>
      <c r="V2" s="1088"/>
      <c r="W2" s="1088"/>
      <c r="X2" s="1088"/>
      <c r="Y2" s="1088"/>
      <c r="Z2" s="1088"/>
      <c r="AA2" s="1088"/>
      <c r="AB2" s="1088"/>
      <c r="AC2" s="1088"/>
      <c r="AD2" s="1088"/>
      <c r="AE2" s="1088"/>
      <c r="AF2" s="1088"/>
      <c r="AG2" s="1088"/>
      <c r="AH2" s="1088"/>
      <c r="AI2" s="1088"/>
      <c r="AJ2" s="1088"/>
      <c r="AK2" s="1088"/>
      <c r="AL2" s="1088"/>
      <c r="AM2" s="1088"/>
      <c r="AN2" s="1088"/>
      <c r="AO2" s="1088"/>
      <c r="AP2" s="1088"/>
      <c r="AQ2" s="1088"/>
      <c r="AR2" s="1088"/>
      <c r="AS2" s="1088"/>
      <c r="AT2" s="1088"/>
      <c r="AU2" s="1088"/>
      <c r="AV2" s="1088"/>
      <c r="AW2" s="1088"/>
      <c r="AX2" s="1088"/>
      <c r="AY2" s="1088"/>
      <c r="AZ2" s="1088"/>
      <c r="BA2" s="1088"/>
      <c r="BB2" s="1088"/>
      <c r="BC2" s="1088"/>
      <c r="BD2" s="1088"/>
      <c r="BE2" s="1088"/>
      <c r="BF2" s="1088"/>
      <c r="BG2" s="1088"/>
      <c r="BH2" s="1088"/>
      <c r="BI2" s="108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89" t="s">
        <v>354</v>
      </c>
      <c r="DK2" s="1090"/>
      <c r="DL2" s="1090"/>
      <c r="DM2" s="1090"/>
      <c r="DN2" s="1090"/>
      <c r="DO2" s="1091"/>
      <c r="DP2" s="228"/>
      <c r="DQ2" s="1089" t="s">
        <v>355</v>
      </c>
      <c r="DR2" s="1090"/>
      <c r="DS2" s="1090"/>
      <c r="DT2" s="1090"/>
      <c r="DU2" s="1090"/>
      <c r="DV2" s="1090"/>
      <c r="DW2" s="1090"/>
      <c r="DX2" s="1090"/>
      <c r="DY2" s="1090"/>
      <c r="DZ2" s="1091"/>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1058" t="s">
        <v>356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1058"/>
      <c r="AK4" s="1058"/>
      <c r="AL4" s="1058"/>
      <c r="AM4" s="1058"/>
      <c r="AN4" s="1058"/>
      <c r="AO4" s="1058"/>
      <c r="AP4" s="1058"/>
      <c r="AQ4" s="1058"/>
      <c r="AR4" s="1058"/>
      <c r="AS4" s="1058"/>
      <c r="AT4" s="1058"/>
      <c r="AU4" s="1058"/>
      <c r="AV4" s="1058"/>
      <c r="AW4" s="1058"/>
      <c r="AX4" s="1058"/>
      <c r="AY4" s="1058"/>
      <c r="AZ4" s="232"/>
      <c r="BA4" s="232"/>
      <c r="BB4" s="232"/>
      <c r="BC4" s="232"/>
      <c r="BD4" s="232"/>
      <c r="BE4" s="233"/>
      <c r="BF4" s="233"/>
      <c r="BG4" s="233"/>
      <c r="BH4" s="233"/>
      <c r="BI4" s="233"/>
      <c r="BJ4" s="233"/>
      <c r="BK4" s="233"/>
      <c r="BL4" s="233"/>
      <c r="BM4" s="233"/>
      <c r="BN4" s="233"/>
      <c r="BO4" s="233"/>
      <c r="BP4" s="233"/>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2"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32"/>
      <c r="BA5" s="232"/>
      <c r="BB5" s="232"/>
      <c r="BC5" s="232"/>
      <c r="BD5" s="232"/>
      <c r="BE5" s="233"/>
      <c r="BF5" s="233"/>
      <c r="BG5" s="233"/>
      <c r="BH5" s="233"/>
      <c r="BI5" s="233"/>
      <c r="BJ5" s="233"/>
      <c r="BK5" s="233"/>
      <c r="BL5" s="233"/>
      <c r="BM5" s="233"/>
      <c r="BN5" s="233"/>
      <c r="BO5" s="233"/>
      <c r="BP5" s="233"/>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2" t="s">
        <v>372</v>
      </c>
      <c r="DH5" s="1083"/>
      <c r="DI5" s="1083"/>
      <c r="DJ5" s="1083"/>
      <c r="DK5" s="1084"/>
      <c r="DL5" s="1082" t="s">
        <v>373</v>
      </c>
      <c r="DM5" s="1083"/>
      <c r="DN5" s="1083"/>
      <c r="DO5" s="1083"/>
      <c r="DP5" s="1084"/>
      <c r="DQ5" s="1001" t="s">
        <v>374</v>
      </c>
      <c r="DR5" s="1002"/>
      <c r="DS5" s="1002"/>
      <c r="DT5" s="1002"/>
      <c r="DU5" s="1003"/>
      <c r="DV5" s="1001" t="s">
        <v>365</v>
      </c>
      <c r="DW5" s="1002"/>
      <c r="DX5" s="1002"/>
      <c r="DY5" s="1002"/>
      <c r="DZ5" s="1015"/>
      <c r="EA5" s="234"/>
    </row>
    <row r="6" spans="1:131" s="235" customFormat="1" ht="26.25" customHeight="1" thickBot="1">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3"/>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5"/>
      <c r="DH6" s="1086"/>
      <c r="DI6" s="1086"/>
      <c r="DJ6" s="1086"/>
      <c r="DK6" s="1087"/>
      <c r="DL6" s="1085"/>
      <c r="DM6" s="1086"/>
      <c r="DN6" s="1086"/>
      <c r="DO6" s="1086"/>
      <c r="DP6" s="1087"/>
      <c r="DQ6" s="1004"/>
      <c r="DR6" s="1005"/>
      <c r="DS6" s="1005"/>
      <c r="DT6" s="1005"/>
      <c r="DU6" s="1006"/>
      <c r="DV6" s="1004"/>
      <c r="DW6" s="1005"/>
      <c r="DX6" s="1005"/>
      <c r="DY6" s="1005"/>
      <c r="DZ6" s="1016"/>
      <c r="EA6" s="234"/>
    </row>
    <row r="7" spans="1:131" s="235" customFormat="1" ht="26.25" customHeight="1" thickTop="1">
      <c r="A7" s="236">
        <v>1</v>
      </c>
      <c r="B7" s="1046" t="s">
        <v>375</v>
      </c>
      <c r="C7" s="1047"/>
      <c r="D7" s="1047"/>
      <c r="E7" s="1047"/>
      <c r="F7" s="1047"/>
      <c r="G7" s="1047"/>
      <c r="H7" s="1047"/>
      <c r="I7" s="1047"/>
      <c r="J7" s="1047"/>
      <c r="K7" s="1047"/>
      <c r="L7" s="1047"/>
      <c r="M7" s="1047"/>
      <c r="N7" s="1047"/>
      <c r="O7" s="1047"/>
      <c r="P7" s="1048"/>
      <c r="Q7" s="1100">
        <v>5756</v>
      </c>
      <c r="R7" s="1101"/>
      <c r="S7" s="1101"/>
      <c r="T7" s="1101"/>
      <c r="U7" s="1101"/>
      <c r="V7" s="1101">
        <v>5522</v>
      </c>
      <c r="W7" s="1101"/>
      <c r="X7" s="1101"/>
      <c r="Y7" s="1101"/>
      <c r="Z7" s="1101"/>
      <c r="AA7" s="1101">
        <v>233</v>
      </c>
      <c r="AB7" s="1101"/>
      <c r="AC7" s="1101"/>
      <c r="AD7" s="1101"/>
      <c r="AE7" s="1102"/>
      <c r="AF7" s="1103">
        <v>158</v>
      </c>
      <c r="AG7" s="1104"/>
      <c r="AH7" s="1104"/>
      <c r="AI7" s="1104"/>
      <c r="AJ7" s="1105"/>
      <c r="AK7" s="1106">
        <v>0</v>
      </c>
      <c r="AL7" s="1107"/>
      <c r="AM7" s="1107"/>
      <c r="AN7" s="1107"/>
      <c r="AO7" s="1107"/>
      <c r="AP7" s="1107">
        <v>2585</v>
      </c>
      <c r="AQ7" s="1107"/>
      <c r="AR7" s="1107"/>
      <c r="AS7" s="1107"/>
      <c r="AT7" s="1107"/>
      <c r="AU7" s="1108"/>
      <c r="AV7" s="1108"/>
      <c r="AW7" s="1108"/>
      <c r="AX7" s="1108"/>
      <c r="AY7" s="1109"/>
      <c r="AZ7" s="232"/>
      <c r="BA7" s="232"/>
      <c r="BB7" s="232"/>
      <c r="BC7" s="232"/>
      <c r="BD7" s="232"/>
      <c r="BE7" s="233"/>
      <c r="BF7" s="233"/>
      <c r="BG7" s="233"/>
      <c r="BH7" s="233"/>
      <c r="BI7" s="233"/>
      <c r="BJ7" s="233"/>
      <c r="BK7" s="233"/>
      <c r="BL7" s="233"/>
      <c r="BM7" s="233"/>
      <c r="BN7" s="233"/>
      <c r="BO7" s="233"/>
      <c r="BP7" s="233"/>
      <c r="BQ7" s="236">
        <v>1</v>
      </c>
      <c r="BR7" s="237"/>
      <c r="BS7" s="1097"/>
      <c r="BT7" s="1098"/>
      <c r="BU7" s="1098"/>
      <c r="BV7" s="1098"/>
      <c r="BW7" s="1098"/>
      <c r="BX7" s="1098"/>
      <c r="BY7" s="1098"/>
      <c r="BZ7" s="1098"/>
      <c r="CA7" s="1098"/>
      <c r="CB7" s="1098"/>
      <c r="CC7" s="1098"/>
      <c r="CD7" s="1098"/>
      <c r="CE7" s="1098"/>
      <c r="CF7" s="1098"/>
      <c r="CG7" s="1110"/>
      <c r="CH7" s="1094"/>
      <c r="CI7" s="1095"/>
      <c r="CJ7" s="1095"/>
      <c r="CK7" s="1095"/>
      <c r="CL7" s="1096"/>
      <c r="CM7" s="1094"/>
      <c r="CN7" s="1095"/>
      <c r="CO7" s="1095"/>
      <c r="CP7" s="1095"/>
      <c r="CQ7" s="1096"/>
      <c r="CR7" s="1094"/>
      <c r="CS7" s="1095"/>
      <c r="CT7" s="1095"/>
      <c r="CU7" s="1095"/>
      <c r="CV7" s="1096"/>
      <c r="CW7" s="1094"/>
      <c r="CX7" s="1095"/>
      <c r="CY7" s="1095"/>
      <c r="CZ7" s="1095"/>
      <c r="DA7" s="1096"/>
      <c r="DB7" s="1094"/>
      <c r="DC7" s="1095"/>
      <c r="DD7" s="1095"/>
      <c r="DE7" s="1095"/>
      <c r="DF7" s="1096"/>
      <c r="DG7" s="1094"/>
      <c r="DH7" s="1095"/>
      <c r="DI7" s="1095"/>
      <c r="DJ7" s="1095"/>
      <c r="DK7" s="1096"/>
      <c r="DL7" s="1094"/>
      <c r="DM7" s="1095"/>
      <c r="DN7" s="1095"/>
      <c r="DO7" s="1095"/>
      <c r="DP7" s="1096"/>
      <c r="DQ7" s="1094"/>
      <c r="DR7" s="1095"/>
      <c r="DS7" s="1095"/>
      <c r="DT7" s="1095"/>
      <c r="DU7" s="1096"/>
      <c r="DV7" s="1097"/>
      <c r="DW7" s="1098"/>
      <c r="DX7" s="1098"/>
      <c r="DY7" s="1098"/>
      <c r="DZ7" s="1099"/>
      <c r="EA7" s="234"/>
    </row>
    <row r="8" spans="1:131" s="235" customFormat="1" ht="26.25" customHeight="1">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78"/>
      <c r="AL8" s="1079"/>
      <c r="AM8" s="1079"/>
      <c r="AN8" s="1079"/>
      <c r="AO8" s="1079"/>
      <c r="AP8" s="1079"/>
      <c r="AQ8" s="1079"/>
      <c r="AR8" s="1079"/>
      <c r="AS8" s="1079"/>
      <c r="AT8" s="1079"/>
      <c r="AU8" s="1080"/>
      <c r="AV8" s="1080"/>
      <c r="AW8" s="1080"/>
      <c r="AX8" s="1080"/>
      <c r="AY8" s="1081"/>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78"/>
      <c r="AL9" s="1079"/>
      <c r="AM9" s="1079"/>
      <c r="AN9" s="1079"/>
      <c r="AO9" s="1079"/>
      <c r="AP9" s="1079"/>
      <c r="AQ9" s="1079"/>
      <c r="AR9" s="1079"/>
      <c r="AS9" s="1079"/>
      <c r="AT9" s="1079"/>
      <c r="AU9" s="1080"/>
      <c r="AV9" s="1080"/>
      <c r="AW9" s="1080"/>
      <c r="AX9" s="1080"/>
      <c r="AY9" s="1081"/>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78"/>
      <c r="AL10" s="1079"/>
      <c r="AM10" s="1079"/>
      <c r="AN10" s="1079"/>
      <c r="AO10" s="1079"/>
      <c r="AP10" s="1079"/>
      <c r="AQ10" s="1079"/>
      <c r="AR10" s="1079"/>
      <c r="AS10" s="1079"/>
      <c r="AT10" s="1079"/>
      <c r="AU10" s="1080"/>
      <c r="AV10" s="1080"/>
      <c r="AW10" s="1080"/>
      <c r="AX10" s="1080"/>
      <c r="AY10" s="1081"/>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78"/>
      <c r="AL11" s="1079"/>
      <c r="AM11" s="1079"/>
      <c r="AN11" s="1079"/>
      <c r="AO11" s="1079"/>
      <c r="AP11" s="1079"/>
      <c r="AQ11" s="1079"/>
      <c r="AR11" s="1079"/>
      <c r="AS11" s="1079"/>
      <c r="AT11" s="1079"/>
      <c r="AU11" s="1080"/>
      <c r="AV11" s="1080"/>
      <c r="AW11" s="1080"/>
      <c r="AX11" s="1080"/>
      <c r="AY11" s="1081"/>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78"/>
      <c r="AL12" s="1079"/>
      <c r="AM12" s="1079"/>
      <c r="AN12" s="1079"/>
      <c r="AO12" s="1079"/>
      <c r="AP12" s="1079"/>
      <c r="AQ12" s="1079"/>
      <c r="AR12" s="1079"/>
      <c r="AS12" s="1079"/>
      <c r="AT12" s="1079"/>
      <c r="AU12" s="1080"/>
      <c r="AV12" s="1080"/>
      <c r="AW12" s="1080"/>
      <c r="AX12" s="1080"/>
      <c r="AY12" s="1081"/>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78"/>
      <c r="AL13" s="1079"/>
      <c r="AM13" s="1079"/>
      <c r="AN13" s="1079"/>
      <c r="AO13" s="1079"/>
      <c r="AP13" s="1079"/>
      <c r="AQ13" s="1079"/>
      <c r="AR13" s="1079"/>
      <c r="AS13" s="1079"/>
      <c r="AT13" s="1079"/>
      <c r="AU13" s="1080"/>
      <c r="AV13" s="1080"/>
      <c r="AW13" s="1080"/>
      <c r="AX13" s="1080"/>
      <c r="AY13" s="1081"/>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78"/>
      <c r="AL14" s="1079"/>
      <c r="AM14" s="1079"/>
      <c r="AN14" s="1079"/>
      <c r="AO14" s="1079"/>
      <c r="AP14" s="1079"/>
      <c r="AQ14" s="1079"/>
      <c r="AR14" s="1079"/>
      <c r="AS14" s="1079"/>
      <c r="AT14" s="1079"/>
      <c r="AU14" s="1080"/>
      <c r="AV14" s="1080"/>
      <c r="AW14" s="1080"/>
      <c r="AX14" s="1080"/>
      <c r="AY14" s="1081"/>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78"/>
      <c r="AL15" s="1079"/>
      <c r="AM15" s="1079"/>
      <c r="AN15" s="1079"/>
      <c r="AO15" s="1079"/>
      <c r="AP15" s="1079"/>
      <c r="AQ15" s="1079"/>
      <c r="AR15" s="1079"/>
      <c r="AS15" s="1079"/>
      <c r="AT15" s="1079"/>
      <c r="AU15" s="1080"/>
      <c r="AV15" s="1080"/>
      <c r="AW15" s="1080"/>
      <c r="AX15" s="1080"/>
      <c r="AY15" s="1081"/>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78"/>
      <c r="AL16" s="1079"/>
      <c r="AM16" s="1079"/>
      <c r="AN16" s="1079"/>
      <c r="AO16" s="1079"/>
      <c r="AP16" s="1079"/>
      <c r="AQ16" s="1079"/>
      <c r="AR16" s="1079"/>
      <c r="AS16" s="1079"/>
      <c r="AT16" s="1079"/>
      <c r="AU16" s="1080"/>
      <c r="AV16" s="1080"/>
      <c r="AW16" s="1080"/>
      <c r="AX16" s="1080"/>
      <c r="AY16" s="1081"/>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78"/>
      <c r="AL17" s="1079"/>
      <c r="AM17" s="1079"/>
      <c r="AN17" s="1079"/>
      <c r="AO17" s="1079"/>
      <c r="AP17" s="1079"/>
      <c r="AQ17" s="1079"/>
      <c r="AR17" s="1079"/>
      <c r="AS17" s="1079"/>
      <c r="AT17" s="1079"/>
      <c r="AU17" s="1080"/>
      <c r="AV17" s="1080"/>
      <c r="AW17" s="1080"/>
      <c r="AX17" s="1080"/>
      <c r="AY17" s="1081"/>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78"/>
      <c r="AL18" s="1079"/>
      <c r="AM18" s="1079"/>
      <c r="AN18" s="1079"/>
      <c r="AO18" s="1079"/>
      <c r="AP18" s="1079"/>
      <c r="AQ18" s="1079"/>
      <c r="AR18" s="1079"/>
      <c r="AS18" s="1079"/>
      <c r="AT18" s="1079"/>
      <c r="AU18" s="1080"/>
      <c r="AV18" s="1080"/>
      <c r="AW18" s="1080"/>
      <c r="AX18" s="1080"/>
      <c r="AY18" s="1081"/>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78"/>
      <c r="AL19" s="1079"/>
      <c r="AM19" s="1079"/>
      <c r="AN19" s="1079"/>
      <c r="AO19" s="1079"/>
      <c r="AP19" s="1079"/>
      <c r="AQ19" s="1079"/>
      <c r="AR19" s="1079"/>
      <c r="AS19" s="1079"/>
      <c r="AT19" s="1079"/>
      <c r="AU19" s="1080"/>
      <c r="AV19" s="1080"/>
      <c r="AW19" s="1080"/>
      <c r="AX19" s="1080"/>
      <c r="AY19" s="1081"/>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78"/>
      <c r="AL20" s="1079"/>
      <c r="AM20" s="1079"/>
      <c r="AN20" s="1079"/>
      <c r="AO20" s="1079"/>
      <c r="AP20" s="1079"/>
      <c r="AQ20" s="1079"/>
      <c r="AR20" s="1079"/>
      <c r="AS20" s="1079"/>
      <c r="AT20" s="1079"/>
      <c r="AU20" s="1080"/>
      <c r="AV20" s="1080"/>
      <c r="AW20" s="1080"/>
      <c r="AX20" s="1080"/>
      <c r="AY20" s="1081"/>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78"/>
      <c r="AL21" s="1079"/>
      <c r="AM21" s="1079"/>
      <c r="AN21" s="1079"/>
      <c r="AO21" s="1079"/>
      <c r="AP21" s="1079"/>
      <c r="AQ21" s="1079"/>
      <c r="AR21" s="1079"/>
      <c r="AS21" s="1079"/>
      <c r="AT21" s="1079"/>
      <c r="AU21" s="1080"/>
      <c r="AV21" s="1080"/>
      <c r="AW21" s="1080"/>
      <c r="AX21" s="1080"/>
      <c r="AY21" s="1081"/>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c r="A22" s="238">
        <v>16</v>
      </c>
      <c r="B22" s="1030"/>
      <c r="C22" s="1031"/>
      <c r="D22" s="1031"/>
      <c r="E22" s="1031"/>
      <c r="F22" s="1031"/>
      <c r="G22" s="1031"/>
      <c r="H22" s="1031"/>
      <c r="I22" s="1031"/>
      <c r="J22" s="1031"/>
      <c r="K22" s="1031"/>
      <c r="L22" s="1031"/>
      <c r="M22" s="1031"/>
      <c r="N22" s="1031"/>
      <c r="O22" s="1031"/>
      <c r="P22" s="1032"/>
      <c r="Q22" s="1071"/>
      <c r="R22" s="1072"/>
      <c r="S22" s="1072"/>
      <c r="T22" s="1072"/>
      <c r="U22" s="1072"/>
      <c r="V22" s="1072"/>
      <c r="W22" s="1072"/>
      <c r="X22" s="1072"/>
      <c r="Y22" s="1072"/>
      <c r="Z22" s="1072"/>
      <c r="AA22" s="1072"/>
      <c r="AB22" s="1072"/>
      <c r="AC22" s="1072"/>
      <c r="AD22" s="1072"/>
      <c r="AE22" s="1073"/>
      <c r="AF22" s="1035"/>
      <c r="AG22" s="1036"/>
      <c r="AH22" s="1036"/>
      <c r="AI22" s="1036"/>
      <c r="AJ22" s="1037"/>
      <c r="AK22" s="1074"/>
      <c r="AL22" s="1075"/>
      <c r="AM22" s="1075"/>
      <c r="AN22" s="1075"/>
      <c r="AO22" s="1075"/>
      <c r="AP22" s="1075"/>
      <c r="AQ22" s="1075"/>
      <c r="AR22" s="1075"/>
      <c r="AS22" s="1075"/>
      <c r="AT22" s="1075"/>
      <c r="AU22" s="1076"/>
      <c r="AV22" s="1076"/>
      <c r="AW22" s="1076"/>
      <c r="AX22" s="1076"/>
      <c r="AY22" s="1077"/>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c r="A23" s="240" t="s">
        <v>377</v>
      </c>
      <c r="B23" s="937" t="s">
        <v>378</v>
      </c>
      <c r="C23" s="938"/>
      <c r="D23" s="938"/>
      <c r="E23" s="938"/>
      <c r="F23" s="938"/>
      <c r="G23" s="938"/>
      <c r="H23" s="938"/>
      <c r="I23" s="938"/>
      <c r="J23" s="938"/>
      <c r="K23" s="938"/>
      <c r="L23" s="938"/>
      <c r="M23" s="938"/>
      <c r="N23" s="938"/>
      <c r="O23" s="938"/>
      <c r="P23" s="948"/>
      <c r="Q23" s="1066">
        <f>SUM(Q7:U22)</f>
        <v>5756</v>
      </c>
      <c r="R23" s="1060"/>
      <c r="S23" s="1060"/>
      <c r="T23" s="1060"/>
      <c r="U23" s="1060"/>
      <c r="V23" s="1066">
        <f>SUM(V7:Z22)</f>
        <v>5522</v>
      </c>
      <c r="W23" s="1060"/>
      <c r="X23" s="1060"/>
      <c r="Y23" s="1060"/>
      <c r="Z23" s="1060"/>
      <c r="AA23" s="1066">
        <f>SUM(AA7:AE22)</f>
        <v>233</v>
      </c>
      <c r="AB23" s="1060"/>
      <c r="AC23" s="1060"/>
      <c r="AD23" s="1060"/>
      <c r="AE23" s="1060"/>
      <c r="AF23" s="1067">
        <v>158</v>
      </c>
      <c r="AG23" s="1060"/>
      <c r="AH23" s="1060"/>
      <c r="AI23" s="1060"/>
      <c r="AJ23" s="1068"/>
      <c r="AK23" s="1069"/>
      <c r="AL23" s="1070"/>
      <c r="AM23" s="1070"/>
      <c r="AN23" s="1070"/>
      <c r="AO23" s="1070"/>
      <c r="AP23" s="1060">
        <f>SUM(AP7:AT22)</f>
        <v>2585</v>
      </c>
      <c r="AQ23" s="1060"/>
      <c r="AR23" s="1060"/>
      <c r="AS23" s="1060"/>
      <c r="AT23" s="1060"/>
      <c r="AU23" s="1061"/>
      <c r="AV23" s="1061"/>
      <c r="AW23" s="1061"/>
      <c r="AX23" s="1061"/>
      <c r="AY23" s="1062"/>
      <c r="AZ23" s="1063" t="s">
        <v>122</v>
      </c>
      <c r="BA23" s="1064"/>
      <c r="BB23" s="1064"/>
      <c r="BC23" s="1064"/>
      <c r="BD23" s="1065"/>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c r="A24" s="1059" t="s">
        <v>379</v>
      </c>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c r="A25" s="1058" t="s">
        <v>380</v>
      </c>
      <c r="B25" s="1058"/>
      <c r="C25" s="1058"/>
      <c r="D25" s="1058"/>
      <c r="E25" s="1058"/>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8"/>
      <c r="AF25" s="1058"/>
      <c r="AG25" s="1058"/>
      <c r="AH25" s="1058"/>
      <c r="AI25" s="1058"/>
      <c r="AJ25" s="1058"/>
      <c r="AK25" s="1058"/>
      <c r="AL25" s="1058"/>
      <c r="AM25" s="1058"/>
      <c r="AN25" s="1058"/>
      <c r="AO25" s="1058"/>
      <c r="AP25" s="1058"/>
      <c r="AQ25" s="1058"/>
      <c r="AR25" s="1058"/>
      <c r="AS25" s="1058"/>
      <c r="AT25" s="1058"/>
      <c r="AU25" s="1058"/>
      <c r="AV25" s="1058"/>
      <c r="AW25" s="1058"/>
      <c r="AX25" s="1058"/>
      <c r="AY25" s="1058"/>
      <c r="AZ25" s="1058"/>
      <c r="BA25" s="1058"/>
      <c r="BB25" s="1058"/>
      <c r="BC25" s="1058"/>
      <c r="BD25" s="1058"/>
      <c r="BE25" s="1058"/>
      <c r="BF25" s="1058"/>
      <c r="BG25" s="1058"/>
      <c r="BH25" s="1058"/>
      <c r="BI25" s="1058"/>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4" t="s">
        <v>384</v>
      </c>
      <c r="AG26" s="1008"/>
      <c r="AH26" s="1008"/>
      <c r="AI26" s="1008"/>
      <c r="AJ26" s="1055"/>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6"/>
      <c r="AG27" s="1011"/>
      <c r="AH27" s="1011"/>
      <c r="AI27" s="1011"/>
      <c r="AJ27" s="1057"/>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c r="A28" s="242">
        <v>1</v>
      </c>
      <c r="B28" s="1046" t="s">
        <v>389</v>
      </c>
      <c r="C28" s="1047"/>
      <c r="D28" s="1047"/>
      <c r="E28" s="1047"/>
      <c r="F28" s="1047"/>
      <c r="G28" s="1047"/>
      <c r="H28" s="1047"/>
      <c r="I28" s="1047"/>
      <c r="J28" s="1047"/>
      <c r="K28" s="1047"/>
      <c r="L28" s="1047"/>
      <c r="M28" s="1047"/>
      <c r="N28" s="1047"/>
      <c r="O28" s="1047"/>
      <c r="P28" s="1048"/>
      <c r="Q28" s="1049">
        <v>1341</v>
      </c>
      <c r="R28" s="1050"/>
      <c r="S28" s="1050"/>
      <c r="T28" s="1050"/>
      <c r="U28" s="1050"/>
      <c r="V28" s="1050">
        <v>1259</v>
      </c>
      <c r="W28" s="1050"/>
      <c r="X28" s="1050"/>
      <c r="Y28" s="1050"/>
      <c r="Z28" s="1050"/>
      <c r="AA28" s="1050">
        <v>82</v>
      </c>
      <c r="AB28" s="1050"/>
      <c r="AC28" s="1050"/>
      <c r="AD28" s="1050"/>
      <c r="AE28" s="1051"/>
      <c r="AF28" s="1052">
        <v>82</v>
      </c>
      <c r="AG28" s="1050"/>
      <c r="AH28" s="1050"/>
      <c r="AI28" s="1050"/>
      <c r="AJ28" s="1053"/>
      <c r="AK28" s="1042">
        <v>109</v>
      </c>
      <c r="AL28" s="1043"/>
      <c r="AM28" s="1043"/>
      <c r="AN28" s="1043"/>
      <c r="AO28" s="1043"/>
      <c r="AP28" s="1043" t="s">
        <v>561</v>
      </c>
      <c r="AQ28" s="1043"/>
      <c r="AR28" s="1043"/>
      <c r="AS28" s="1043"/>
      <c r="AT28" s="1043"/>
      <c r="AU28" s="1043" t="s">
        <v>561</v>
      </c>
      <c r="AV28" s="1043"/>
      <c r="AW28" s="1043"/>
      <c r="AX28" s="1043"/>
      <c r="AY28" s="1043"/>
      <c r="AZ28" s="1041" t="s">
        <v>560</v>
      </c>
      <c r="BA28" s="1041"/>
      <c r="BB28" s="1041"/>
      <c r="BC28" s="1041"/>
      <c r="BD28" s="1041"/>
      <c r="BE28" s="1044"/>
      <c r="BF28" s="1044"/>
      <c r="BG28" s="1044"/>
      <c r="BH28" s="1044"/>
      <c r="BI28" s="1045"/>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c r="A29" s="242">
        <v>2</v>
      </c>
      <c r="B29" s="1030" t="s">
        <v>390</v>
      </c>
      <c r="C29" s="1031"/>
      <c r="D29" s="1031"/>
      <c r="E29" s="1031"/>
      <c r="F29" s="1031"/>
      <c r="G29" s="1031"/>
      <c r="H29" s="1031"/>
      <c r="I29" s="1031"/>
      <c r="J29" s="1031"/>
      <c r="K29" s="1031"/>
      <c r="L29" s="1031"/>
      <c r="M29" s="1031"/>
      <c r="N29" s="1031"/>
      <c r="O29" s="1031"/>
      <c r="P29" s="1032"/>
      <c r="Q29" s="1038">
        <v>1181</v>
      </c>
      <c r="R29" s="1039"/>
      <c r="S29" s="1039"/>
      <c r="T29" s="1039"/>
      <c r="U29" s="1039"/>
      <c r="V29" s="1039">
        <v>1147</v>
      </c>
      <c r="W29" s="1039"/>
      <c r="X29" s="1039"/>
      <c r="Y29" s="1039"/>
      <c r="Z29" s="1039"/>
      <c r="AA29" s="1039">
        <v>34</v>
      </c>
      <c r="AB29" s="1039"/>
      <c r="AC29" s="1039"/>
      <c r="AD29" s="1039"/>
      <c r="AE29" s="1040"/>
      <c r="AF29" s="1035">
        <v>34</v>
      </c>
      <c r="AG29" s="1036"/>
      <c r="AH29" s="1036"/>
      <c r="AI29" s="1036"/>
      <c r="AJ29" s="1037"/>
      <c r="AK29" s="980">
        <v>171</v>
      </c>
      <c r="AL29" s="971"/>
      <c r="AM29" s="971"/>
      <c r="AN29" s="971"/>
      <c r="AO29" s="971"/>
      <c r="AP29" s="971" t="s">
        <v>561</v>
      </c>
      <c r="AQ29" s="971"/>
      <c r="AR29" s="971"/>
      <c r="AS29" s="971"/>
      <c r="AT29" s="971"/>
      <c r="AU29" s="971" t="s">
        <v>561</v>
      </c>
      <c r="AV29" s="971"/>
      <c r="AW29" s="971"/>
      <c r="AX29" s="971"/>
      <c r="AY29" s="971"/>
      <c r="AZ29" s="1041" t="s">
        <v>560</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c r="A30" s="242">
        <v>3</v>
      </c>
      <c r="B30" s="1030" t="s">
        <v>391</v>
      </c>
      <c r="C30" s="1031"/>
      <c r="D30" s="1031"/>
      <c r="E30" s="1031"/>
      <c r="F30" s="1031"/>
      <c r="G30" s="1031"/>
      <c r="H30" s="1031"/>
      <c r="I30" s="1031"/>
      <c r="J30" s="1031"/>
      <c r="K30" s="1031"/>
      <c r="L30" s="1031"/>
      <c r="M30" s="1031"/>
      <c r="N30" s="1031"/>
      <c r="O30" s="1031"/>
      <c r="P30" s="1032"/>
      <c r="Q30" s="1038">
        <v>109</v>
      </c>
      <c r="R30" s="1039"/>
      <c r="S30" s="1039"/>
      <c r="T30" s="1039"/>
      <c r="U30" s="1039"/>
      <c r="V30" s="1039">
        <v>106</v>
      </c>
      <c r="W30" s="1039"/>
      <c r="X30" s="1039"/>
      <c r="Y30" s="1039"/>
      <c r="Z30" s="1039"/>
      <c r="AA30" s="1039">
        <v>3</v>
      </c>
      <c r="AB30" s="1039"/>
      <c r="AC30" s="1039"/>
      <c r="AD30" s="1039"/>
      <c r="AE30" s="1040"/>
      <c r="AF30" s="1035">
        <v>3</v>
      </c>
      <c r="AG30" s="1036"/>
      <c r="AH30" s="1036"/>
      <c r="AI30" s="1036"/>
      <c r="AJ30" s="1037"/>
      <c r="AK30" s="980">
        <v>32</v>
      </c>
      <c r="AL30" s="971"/>
      <c r="AM30" s="971"/>
      <c r="AN30" s="971"/>
      <c r="AO30" s="971"/>
      <c r="AP30" s="971" t="s">
        <v>561</v>
      </c>
      <c r="AQ30" s="971"/>
      <c r="AR30" s="971"/>
      <c r="AS30" s="971"/>
      <c r="AT30" s="971"/>
      <c r="AU30" s="971" t="s">
        <v>561</v>
      </c>
      <c r="AV30" s="971"/>
      <c r="AW30" s="971"/>
      <c r="AX30" s="971"/>
      <c r="AY30" s="971"/>
      <c r="AZ30" s="1041" t="s">
        <v>560</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c r="A31" s="242">
        <v>4</v>
      </c>
      <c r="B31" s="1030" t="s">
        <v>392</v>
      </c>
      <c r="C31" s="1031"/>
      <c r="D31" s="1031"/>
      <c r="E31" s="1031"/>
      <c r="F31" s="1031"/>
      <c r="G31" s="1031"/>
      <c r="H31" s="1031"/>
      <c r="I31" s="1031"/>
      <c r="J31" s="1031"/>
      <c r="K31" s="1031"/>
      <c r="L31" s="1031"/>
      <c r="M31" s="1031"/>
      <c r="N31" s="1031"/>
      <c r="O31" s="1031"/>
      <c r="P31" s="1032"/>
      <c r="Q31" s="1038">
        <v>256</v>
      </c>
      <c r="R31" s="1039"/>
      <c r="S31" s="1039"/>
      <c r="T31" s="1039"/>
      <c r="U31" s="1039"/>
      <c r="V31" s="1039">
        <v>232</v>
      </c>
      <c r="W31" s="1039"/>
      <c r="X31" s="1039"/>
      <c r="Y31" s="1039"/>
      <c r="Z31" s="1039"/>
      <c r="AA31" s="1039">
        <v>25</v>
      </c>
      <c r="AB31" s="1039"/>
      <c r="AC31" s="1039"/>
      <c r="AD31" s="1039"/>
      <c r="AE31" s="1040"/>
      <c r="AF31" s="1035">
        <v>226</v>
      </c>
      <c r="AG31" s="1036"/>
      <c r="AH31" s="1036"/>
      <c r="AI31" s="1036"/>
      <c r="AJ31" s="1037"/>
      <c r="AK31" s="980">
        <v>26</v>
      </c>
      <c r="AL31" s="971"/>
      <c r="AM31" s="971"/>
      <c r="AN31" s="971"/>
      <c r="AO31" s="971"/>
      <c r="AP31" s="971">
        <v>934</v>
      </c>
      <c r="AQ31" s="971"/>
      <c r="AR31" s="971"/>
      <c r="AS31" s="971"/>
      <c r="AT31" s="971"/>
      <c r="AU31" s="971">
        <v>150</v>
      </c>
      <c r="AV31" s="971"/>
      <c r="AW31" s="971"/>
      <c r="AX31" s="971"/>
      <c r="AY31" s="971"/>
      <c r="AZ31" s="1041" t="s">
        <v>560</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c r="A32" s="242">
        <v>5</v>
      </c>
      <c r="B32" s="1030" t="s">
        <v>394</v>
      </c>
      <c r="C32" s="1031"/>
      <c r="D32" s="1031"/>
      <c r="E32" s="1031"/>
      <c r="F32" s="1031"/>
      <c r="G32" s="1031"/>
      <c r="H32" s="1031"/>
      <c r="I32" s="1031"/>
      <c r="J32" s="1031"/>
      <c r="K32" s="1031"/>
      <c r="L32" s="1031"/>
      <c r="M32" s="1031"/>
      <c r="N32" s="1031"/>
      <c r="O32" s="1031"/>
      <c r="P32" s="1032"/>
      <c r="Q32" s="1038">
        <v>911</v>
      </c>
      <c r="R32" s="1039"/>
      <c r="S32" s="1039"/>
      <c r="T32" s="1039"/>
      <c r="U32" s="1039"/>
      <c r="V32" s="1039">
        <v>874</v>
      </c>
      <c r="W32" s="1039"/>
      <c r="X32" s="1039"/>
      <c r="Y32" s="1039"/>
      <c r="Z32" s="1039"/>
      <c r="AA32" s="1039">
        <v>37</v>
      </c>
      <c r="AB32" s="1039"/>
      <c r="AC32" s="1039"/>
      <c r="AD32" s="1039"/>
      <c r="AE32" s="1040"/>
      <c r="AF32" s="1035">
        <v>86</v>
      </c>
      <c r="AG32" s="1036"/>
      <c r="AH32" s="1036"/>
      <c r="AI32" s="1036"/>
      <c r="AJ32" s="1037"/>
      <c r="AK32" s="980">
        <v>296</v>
      </c>
      <c r="AL32" s="971"/>
      <c r="AM32" s="971"/>
      <c r="AN32" s="971"/>
      <c r="AO32" s="971"/>
      <c r="AP32" s="971">
        <v>180</v>
      </c>
      <c r="AQ32" s="971"/>
      <c r="AR32" s="971"/>
      <c r="AS32" s="971"/>
      <c r="AT32" s="971"/>
      <c r="AU32" s="971">
        <v>125</v>
      </c>
      <c r="AV32" s="971"/>
      <c r="AW32" s="971"/>
      <c r="AX32" s="971"/>
      <c r="AY32" s="971"/>
      <c r="AZ32" s="1041" t="s">
        <v>560</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c r="A33" s="242">
        <v>6</v>
      </c>
      <c r="B33" s="1030" t="s">
        <v>395</v>
      </c>
      <c r="C33" s="1031"/>
      <c r="D33" s="1031"/>
      <c r="E33" s="1031"/>
      <c r="F33" s="1031"/>
      <c r="G33" s="1031"/>
      <c r="H33" s="1031"/>
      <c r="I33" s="1031"/>
      <c r="J33" s="1031"/>
      <c r="K33" s="1031"/>
      <c r="L33" s="1031"/>
      <c r="M33" s="1031"/>
      <c r="N33" s="1031"/>
      <c r="O33" s="1031"/>
      <c r="P33" s="1032"/>
      <c r="Q33" s="1038">
        <v>713</v>
      </c>
      <c r="R33" s="1039"/>
      <c r="S33" s="1039"/>
      <c r="T33" s="1039"/>
      <c r="U33" s="1039"/>
      <c r="V33" s="1039">
        <v>517</v>
      </c>
      <c r="W33" s="1039"/>
      <c r="X33" s="1039"/>
      <c r="Y33" s="1039"/>
      <c r="Z33" s="1039"/>
      <c r="AA33" s="1039">
        <v>196</v>
      </c>
      <c r="AB33" s="1039"/>
      <c r="AC33" s="1039"/>
      <c r="AD33" s="1039"/>
      <c r="AE33" s="1040"/>
      <c r="AF33" s="1035">
        <v>46</v>
      </c>
      <c r="AG33" s="1036"/>
      <c r="AH33" s="1036"/>
      <c r="AI33" s="1036"/>
      <c r="AJ33" s="1037"/>
      <c r="AK33" s="980">
        <v>276</v>
      </c>
      <c r="AL33" s="971"/>
      <c r="AM33" s="971"/>
      <c r="AN33" s="971"/>
      <c r="AO33" s="971"/>
      <c r="AP33" s="971">
        <v>1137</v>
      </c>
      <c r="AQ33" s="971"/>
      <c r="AR33" s="971"/>
      <c r="AS33" s="971"/>
      <c r="AT33" s="971"/>
      <c r="AU33" s="971">
        <v>1010</v>
      </c>
      <c r="AV33" s="971"/>
      <c r="AW33" s="971"/>
      <c r="AX33" s="971"/>
      <c r="AY33" s="971"/>
      <c r="AZ33" s="1041" t="s">
        <v>560</v>
      </c>
      <c r="BA33" s="1041"/>
      <c r="BB33" s="1041"/>
      <c r="BC33" s="1041"/>
      <c r="BD33" s="1041"/>
      <c r="BE33" s="972" t="s">
        <v>396</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c r="A34" s="242">
        <v>7</v>
      </c>
      <c r="B34" s="1030" t="s">
        <v>397</v>
      </c>
      <c r="C34" s="1031"/>
      <c r="D34" s="1031"/>
      <c r="E34" s="1031"/>
      <c r="F34" s="1031"/>
      <c r="G34" s="1031"/>
      <c r="H34" s="1031"/>
      <c r="I34" s="1031"/>
      <c r="J34" s="1031"/>
      <c r="K34" s="1031"/>
      <c r="L34" s="1031"/>
      <c r="M34" s="1031"/>
      <c r="N34" s="1031"/>
      <c r="O34" s="1031"/>
      <c r="P34" s="1032"/>
      <c r="Q34" s="1038">
        <v>16</v>
      </c>
      <c r="R34" s="1039"/>
      <c r="S34" s="1039"/>
      <c r="T34" s="1039"/>
      <c r="U34" s="1039"/>
      <c r="V34" s="1039">
        <v>16</v>
      </c>
      <c r="W34" s="1039"/>
      <c r="X34" s="1039"/>
      <c r="Y34" s="1039"/>
      <c r="Z34" s="1039"/>
      <c r="AA34" s="1039">
        <v>0</v>
      </c>
      <c r="AB34" s="1039"/>
      <c r="AC34" s="1039"/>
      <c r="AD34" s="1039"/>
      <c r="AE34" s="1040"/>
      <c r="AF34" s="1035">
        <v>0</v>
      </c>
      <c r="AG34" s="1036"/>
      <c r="AH34" s="1036"/>
      <c r="AI34" s="1036"/>
      <c r="AJ34" s="1037"/>
      <c r="AK34" s="980" t="s">
        <v>561</v>
      </c>
      <c r="AL34" s="971"/>
      <c r="AM34" s="971"/>
      <c r="AN34" s="971"/>
      <c r="AO34" s="971"/>
      <c r="AP34" s="971" t="s">
        <v>561</v>
      </c>
      <c r="AQ34" s="971"/>
      <c r="AR34" s="971"/>
      <c r="AS34" s="971"/>
      <c r="AT34" s="971"/>
      <c r="AU34" s="971" t="s">
        <v>561</v>
      </c>
      <c r="AV34" s="971"/>
      <c r="AW34" s="971"/>
      <c r="AX34" s="971"/>
      <c r="AY34" s="971"/>
      <c r="AZ34" s="1041" t="s">
        <v>560</v>
      </c>
      <c r="BA34" s="1041"/>
      <c r="BB34" s="1041"/>
      <c r="BC34" s="1041"/>
      <c r="BD34" s="1041"/>
      <c r="BE34" s="972" t="s">
        <v>396</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c r="A63" s="240" t="s">
        <v>377</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477</v>
      </c>
      <c r="AG63" s="959"/>
      <c r="AH63" s="959"/>
      <c r="AI63" s="959"/>
      <c r="AJ63" s="1022"/>
      <c r="AK63" s="1023"/>
      <c r="AL63" s="963"/>
      <c r="AM63" s="963"/>
      <c r="AN63" s="963"/>
      <c r="AO63" s="963"/>
      <c r="AP63" s="959">
        <f>SUM(AP28:AT62)</f>
        <v>2251</v>
      </c>
      <c r="AQ63" s="959"/>
      <c r="AR63" s="959"/>
      <c r="AS63" s="959"/>
      <c r="AT63" s="959"/>
      <c r="AU63" s="959">
        <f>SUM(AU28:AY62)</f>
        <v>1285</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c r="A66" s="995" t="s">
        <v>401</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402</v>
      </c>
      <c r="AV66" s="1002"/>
      <c r="AW66" s="1002"/>
      <c r="AX66" s="1002"/>
      <c r="AY66" s="1003"/>
      <c r="AZ66" s="1001" t="s">
        <v>365</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c r="A68" s="236">
        <v>1</v>
      </c>
      <c r="B68" s="985" t="s">
        <v>562</v>
      </c>
      <c r="C68" s="986"/>
      <c r="D68" s="986"/>
      <c r="E68" s="986"/>
      <c r="F68" s="986"/>
      <c r="G68" s="986"/>
      <c r="H68" s="986"/>
      <c r="I68" s="986"/>
      <c r="J68" s="986"/>
      <c r="K68" s="986"/>
      <c r="L68" s="986"/>
      <c r="M68" s="986"/>
      <c r="N68" s="986"/>
      <c r="O68" s="986"/>
      <c r="P68" s="987"/>
      <c r="Q68" s="988">
        <v>10136</v>
      </c>
      <c r="R68" s="982"/>
      <c r="S68" s="982"/>
      <c r="T68" s="982"/>
      <c r="U68" s="982"/>
      <c r="V68" s="982">
        <v>9277</v>
      </c>
      <c r="W68" s="982"/>
      <c r="X68" s="982"/>
      <c r="Y68" s="982"/>
      <c r="Z68" s="982"/>
      <c r="AA68" s="982">
        <v>859</v>
      </c>
      <c r="AB68" s="982"/>
      <c r="AC68" s="982"/>
      <c r="AD68" s="982"/>
      <c r="AE68" s="982"/>
      <c r="AF68" s="982">
        <v>859</v>
      </c>
      <c r="AG68" s="982"/>
      <c r="AH68" s="982"/>
      <c r="AI68" s="982"/>
      <c r="AJ68" s="982"/>
      <c r="AK68" s="982">
        <v>110</v>
      </c>
      <c r="AL68" s="982"/>
      <c r="AM68" s="982"/>
      <c r="AN68" s="982"/>
      <c r="AO68" s="982"/>
      <c r="AP68" s="982" t="s">
        <v>561</v>
      </c>
      <c r="AQ68" s="982"/>
      <c r="AR68" s="982"/>
      <c r="AS68" s="982"/>
      <c r="AT68" s="982"/>
      <c r="AU68" s="982" t="s">
        <v>561</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c r="A69" s="238">
        <v>2</v>
      </c>
      <c r="B69" s="974" t="s">
        <v>555</v>
      </c>
      <c r="C69" s="975"/>
      <c r="D69" s="975"/>
      <c r="E69" s="975"/>
      <c r="F69" s="975"/>
      <c r="G69" s="975"/>
      <c r="H69" s="975"/>
      <c r="I69" s="975"/>
      <c r="J69" s="975"/>
      <c r="K69" s="975"/>
      <c r="L69" s="975"/>
      <c r="M69" s="975"/>
      <c r="N69" s="975"/>
      <c r="O69" s="975"/>
      <c r="P69" s="976"/>
      <c r="Q69" s="977">
        <v>879</v>
      </c>
      <c r="R69" s="971"/>
      <c r="S69" s="971"/>
      <c r="T69" s="971"/>
      <c r="U69" s="971"/>
      <c r="V69" s="971">
        <v>876</v>
      </c>
      <c r="W69" s="971"/>
      <c r="X69" s="971"/>
      <c r="Y69" s="971"/>
      <c r="Z69" s="971"/>
      <c r="AA69" s="971">
        <v>2</v>
      </c>
      <c r="AB69" s="971"/>
      <c r="AC69" s="971"/>
      <c r="AD69" s="971"/>
      <c r="AE69" s="971"/>
      <c r="AF69" s="971">
        <v>2</v>
      </c>
      <c r="AG69" s="971"/>
      <c r="AH69" s="971"/>
      <c r="AI69" s="971"/>
      <c r="AJ69" s="971"/>
      <c r="AK69" s="971">
        <v>3</v>
      </c>
      <c r="AL69" s="971"/>
      <c r="AM69" s="971"/>
      <c r="AN69" s="971"/>
      <c r="AO69" s="971"/>
      <c r="AP69" s="971" t="s">
        <v>561</v>
      </c>
      <c r="AQ69" s="971"/>
      <c r="AR69" s="971"/>
      <c r="AS69" s="971"/>
      <c r="AT69" s="971"/>
      <c r="AU69" s="971" t="s">
        <v>561</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c r="A70" s="238">
        <v>3</v>
      </c>
      <c r="B70" s="974" t="s">
        <v>556</v>
      </c>
      <c r="C70" s="975"/>
      <c r="D70" s="975"/>
      <c r="E70" s="975"/>
      <c r="F70" s="975"/>
      <c r="G70" s="975"/>
      <c r="H70" s="975"/>
      <c r="I70" s="975"/>
      <c r="J70" s="975"/>
      <c r="K70" s="975"/>
      <c r="L70" s="975"/>
      <c r="M70" s="975"/>
      <c r="N70" s="975"/>
      <c r="O70" s="975"/>
      <c r="P70" s="976"/>
      <c r="Q70" s="977">
        <v>4875</v>
      </c>
      <c r="R70" s="971"/>
      <c r="S70" s="971"/>
      <c r="T70" s="971"/>
      <c r="U70" s="971"/>
      <c r="V70" s="971">
        <v>4699</v>
      </c>
      <c r="W70" s="971"/>
      <c r="X70" s="971"/>
      <c r="Y70" s="971"/>
      <c r="Z70" s="971"/>
      <c r="AA70" s="971">
        <v>176</v>
      </c>
      <c r="AB70" s="971"/>
      <c r="AC70" s="971"/>
      <c r="AD70" s="971"/>
      <c r="AE70" s="971"/>
      <c r="AF70" s="971">
        <v>121</v>
      </c>
      <c r="AG70" s="971"/>
      <c r="AH70" s="971"/>
      <c r="AI70" s="971"/>
      <c r="AJ70" s="971"/>
      <c r="AK70" s="971">
        <v>82</v>
      </c>
      <c r="AL70" s="971"/>
      <c r="AM70" s="971"/>
      <c r="AN70" s="971"/>
      <c r="AO70" s="971"/>
      <c r="AP70" s="971">
        <v>4009</v>
      </c>
      <c r="AQ70" s="971"/>
      <c r="AR70" s="971"/>
      <c r="AS70" s="971"/>
      <c r="AT70" s="971"/>
      <c r="AU70" s="971">
        <v>136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c r="A71" s="238">
        <v>4</v>
      </c>
      <c r="B71" s="974" t="s">
        <v>557</v>
      </c>
      <c r="C71" s="975"/>
      <c r="D71" s="975"/>
      <c r="E71" s="975"/>
      <c r="F71" s="975"/>
      <c r="G71" s="975"/>
      <c r="H71" s="975"/>
      <c r="I71" s="975"/>
      <c r="J71" s="975"/>
      <c r="K71" s="975"/>
      <c r="L71" s="975"/>
      <c r="M71" s="975"/>
      <c r="N71" s="975"/>
      <c r="O71" s="975"/>
      <c r="P71" s="976"/>
      <c r="Q71" s="977">
        <v>247</v>
      </c>
      <c r="R71" s="971"/>
      <c r="S71" s="971"/>
      <c r="T71" s="971"/>
      <c r="U71" s="971"/>
      <c r="V71" s="971">
        <v>242</v>
      </c>
      <c r="W71" s="971"/>
      <c r="X71" s="971"/>
      <c r="Y71" s="971"/>
      <c r="Z71" s="971"/>
      <c r="AA71" s="971">
        <v>5</v>
      </c>
      <c r="AB71" s="971"/>
      <c r="AC71" s="971"/>
      <c r="AD71" s="971"/>
      <c r="AE71" s="971"/>
      <c r="AF71" s="971">
        <v>5</v>
      </c>
      <c r="AG71" s="971"/>
      <c r="AH71" s="971"/>
      <c r="AI71" s="971"/>
      <c r="AJ71" s="971"/>
      <c r="AK71" s="971">
        <v>4</v>
      </c>
      <c r="AL71" s="971"/>
      <c r="AM71" s="971"/>
      <c r="AN71" s="971"/>
      <c r="AO71" s="971"/>
      <c r="AP71" s="971" t="s">
        <v>561</v>
      </c>
      <c r="AQ71" s="971"/>
      <c r="AR71" s="971"/>
      <c r="AS71" s="971"/>
      <c r="AT71" s="971"/>
      <c r="AU71" s="971" t="s">
        <v>561</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c r="A72" s="238">
        <v>5</v>
      </c>
      <c r="B72" s="974" t="s">
        <v>558</v>
      </c>
      <c r="C72" s="975"/>
      <c r="D72" s="975"/>
      <c r="E72" s="975"/>
      <c r="F72" s="975"/>
      <c r="G72" s="975"/>
      <c r="H72" s="975"/>
      <c r="I72" s="975"/>
      <c r="J72" s="975"/>
      <c r="K72" s="975"/>
      <c r="L72" s="975"/>
      <c r="M72" s="975"/>
      <c r="N72" s="975"/>
      <c r="O72" s="975"/>
      <c r="P72" s="976"/>
      <c r="Q72" s="977">
        <v>756</v>
      </c>
      <c r="R72" s="971"/>
      <c r="S72" s="971"/>
      <c r="T72" s="971"/>
      <c r="U72" s="971"/>
      <c r="V72" s="971">
        <v>659</v>
      </c>
      <c r="W72" s="971"/>
      <c r="X72" s="971"/>
      <c r="Y72" s="971"/>
      <c r="Z72" s="971"/>
      <c r="AA72" s="971">
        <v>97</v>
      </c>
      <c r="AB72" s="971"/>
      <c r="AC72" s="971"/>
      <c r="AD72" s="971"/>
      <c r="AE72" s="971"/>
      <c r="AF72" s="971">
        <v>97</v>
      </c>
      <c r="AG72" s="971"/>
      <c r="AH72" s="971"/>
      <c r="AI72" s="971"/>
      <c r="AJ72" s="971"/>
      <c r="AK72" s="971">
        <v>536</v>
      </c>
      <c r="AL72" s="971"/>
      <c r="AM72" s="971"/>
      <c r="AN72" s="971"/>
      <c r="AO72" s="971"/>
      <c r="AP72" s="971" t="s">
        <v>561</v>
      </c>
      <c r="AQ72" s="971"/>
      <c r="AR72" s="971"/>
      <c r="AS72" s="971"/>
      <c r="AT72" s="971"/>
      <c r="AU72" s="971" t="s">
        <v>563</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c r="A73" s="238">
        <v>6</v>
      </c>
      <c r="B73" s="974" t="s">
        <v>559</v>
      </c>
      <c r="C73" s="975"/>
      <c r="D73" s="975"/>
      <c r="E73" s="975"/>
      <c r="F73" s="975"/>
      <c r="G73" s="975"/>
      <c r="H73" s="975"/>
      <c r="I73" s="975"/>
      <c r="J73" s="975"/>
      <c r="K73" s="975"/>
      <c r="L73" s="975"/>
      <c r="M73" s="975"/>
      <c r="N73" s="975"/>
      <c r="O73" s="975"/>
      <c r="P73" s="976"/>
      <c r="Q73" s="977">
        <v>284221</v>
      </c>
      <c r="R73" s="971"/>
      <c r="S73" s="971"/>
      <c r="T73" s="971"/>
      <c r="U73" s="971"/>
      <c r="V73" s="971">
        <v>278602</v>
      </c>
      <c r="W73" s="971"/>
      <c r="X73" s="971"/>
      <c r="Y73" s="971"/>
      <c r="Z73" s="971"/>
      <c r="AA73" s="971">
        <v>5619</v>
      </c>
      <c r="AB73" s="971"/>
      <c r="AC73" s="971"/>
      <c r="AD73" s="971"/>
      <c r="AE73" s="971"/>
      <c r="AF73" s="971">
        <v>5619</v>
      </c>
      <c r="AG73" s="971"/>
      <c r="AH73" s="971"/>
      <c r="AI73" s="971"/>
      <c r="AJ73" s="971"/>
      <c r="AK73" s="971">
        <v>6621</v>
      </c>
      <c r="AL73" s="971"/>
      <c r="AM73" s="971"/>
      <c r="AN73" s="971"/>
      <c r="AO73" s="971"/>
      <c r="AP73" s="971" t="s">
        <v>561</v>
      </c>
      <c r="AQ73" s="971"/>
      <c r="AR73" s="971"/>
      <c r="AS73" s="971"/>
      <c r="AT73" s="971"/>
      <c r="AU73" s="971" t="s">
        <v>561</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c r="A88" s="240" t="s">
        <v>377</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f>SUM(AF68:AJ87)</f>
        <v>6703</v>
      </c>
      <c r="AG88" s="959"/>
      <c r="AH88" s="959"/>
      <c r="AI88" s="959"/>
      <c r="AJ88" s="959"/>
      <c r="AK88" s="963"/>
      <c r="AL88" s="963"/>
      <c r="AM88" s="963"/>
      <c r="AN88" s="963"/>
      <c r="AO88" s="963"/>
      <c r="AP88" s="959">
        <f>SUM(AP68:AT87)</f>
        <v>4009</v>
      </c>
      <c r="AQ88" s="959"/>
      <c r="AR88" s="959"/>
      <c r="AS88" s="959"/>
      <c r="AT88" s="959"/>
      <c r="AU88" s="959">
        <f>SUM(AU68:AY87)</f>
        <v>136</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295</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295</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295</v>
      </c>
      <c r="DR109" s="896"/>
      <c r="DS109" s="896"/>
      <c r="DT109" s="896"/>
      <c r="DU109" s="897"/>
      <c r="DV109" s="898" t="s">
        <v>414</v>
      </c>
      <c r="DW109" s="896"/>
      <c r="DX109" s="896"/>
      <c r="DY109" s="896"/>
      <c r="DZ109" s="929"/>
    </row>
    <row r="110" spans="1:131" s="230" customFormat="1" ht="26.25" customHeight="1">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308905</v>
      </c>
      <c r="AB110" s="889"/>
      <c r="AC110" s="889"/>
      <c r="AD110" s="889"/>
      <c r="AE110" s="890"/>
      <c r="AF110" s="891">
        <v>311224</v>
      </c>
      <c r="AG110" s="889"/>
      <c r="AH110" s="889"/>
      <c r="AI110" s="889"/>
      <c r="AJ110" s="890"/>
      <c r="AK110" s="891">
        <v>336492</v>
      </c>
      <c r="AL110" s="889"/>
      <c r="AM110" s="889"/>
      <c r="AN110" s="889"/>
      <c r="AO110" s="890"/>
      <c r="AP110" s="892">
        <v>10.3</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2554912</v>
      </c>
      <c r="BR110" s="842"/>
      <c r="BS110" s="842"/>
      <c r="BT110" s="842"/>
      <c r="BU110" s="842"/>
      <c r="BV110" s="842">
        <v>2610638</v>
      </c>
      <c r="BW110" s="842"/>
      <c r="BX110" s="842"/>
      <c r="BY110" s="842"/>
      <c r="BZ110" s="842"/>
      <c r="CA110" s="842">
        <v>2584715</v>
      </c>
      <c r="CB110" s="842"/>
      <c r="CC110" s="842"/>
      <c r="CD110" s="842"/>
      <c r="CE110" s="842"/>
      <c r="CF110" s="866">
        <v>78.900000000000006</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1413918</v>
      </c>
      <c r="BR112" s="817"/>
      <c r="BS112" s="817"/>
      <c r="BT112" s="817"/>
      <c r="BU112" s="817"/>
      <c r="BV112" s="817">
        <v>1282060</v>
      </c>
      <c r="BW112" s="817"/>
      <c r="BX112" s="817"/>
      <c r="BY112" s="817"/>
      <c r="BZ112" s="817"/>
      <c r="CA112" s="817">
        <v>1286298</v>
      </c>
      <c r="CB112" s="817"/>
      <c r="CC112" s="817"/>
      <c r="CD112" s="817"/>
      <c r="CE112" s="817"/>
      <c r="CF112" s="875">
        <v>39.299999999999997</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218381</v>
      </c>
      <c r="AB113" s="919"/>
      <c r="AC113" s="919"/>
      <c r="AD113" s="919"/>
      <c r="AE113" s="920"/>
      <c r="AF113" s="921">
        <v>266461</v>
      </c>
      <c r="AG113" s="919"/>
      <c r="AH113" s="919"/>
      <c r="AI113" s="919"/>
      <c r="AJ113" s="920"/>
      <c r="AK113" s="921">
        <v>258864</v>
      </c>
      <c r="AL113" s="919"/>
      <c r="AM113" s="919"/>
      <c r="AN113" s="919"/>
      <c r="AO113" s="920"/>
      <c r="AP113" s="922">
        <v>7.9</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v>161186</v>
      </c>
      <c r="BR113" s="817"/>
      <c r="BS113" s="817"/>
      <c r="BT113" s="817"/>
      <c r="BU113" s="817"/>
      <c r="BV113" s="817">
        <v>149305</v>
      </c>
      <c r="BW113" s="817"/>
      <c r="BX113" s="817"/>
      <c r="BY113" s="817"/>
      <c r="BZ113" s="817"/>
      <c r="CA113" s="817">
        <v>136205</v>
      </c>
      <c r="CB113" s="817"/>
      <c r="CC113" s="817"/>
      <c r="CD113" s="817"/>
      <c r="CE113" s="817"/>
      <c r="CF113" s="875">
        <v>4.2</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20764</v>
      </c>
      <c r="AB114" s="780"/>
      <c r="AC114" s="780"/>
      <c r="AD114" s="780"/>
      <c r="AE114" s="781"/>
      <c r="AF114" s="782">
        <v>21168</v>
      </c>
      <c r="AG114" s="780"/>
      <c r="AH114" s="780"/>
      <c r="AI114" s="780"/>
      <c r="AJ114" s="781"/>
      <c r="AK114" s="782">
        <v>21389</v>
      </c>
      <c r="AL114" s="780"/>
      <c r="AM114" s="780"/>
      <c r="AN114" s="780"/>
      <c r="AO114" s="781"/>
      <c r="AP114" s="824">
        <v>0.7</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505740</v>
      </c>
      <c r="BR114" s="817"/>
      <c r="BS114" s="817"/>
      <c r="BT114" s="817"/>
      <c r="BU114" s="817"/>
      <c r="BV114" s="817">
        <v>631978</v>
      </c>
      <c r="BW114" s="817"/>
      <c r="BX114" s="817"/>
      <c r="BY114" s="817"/>
      <c r="BZ114" s="817"/>
      <c r="CA114" s="817">
        <v>605677</v>
      </c>
      <c r="CB114" s="817"/>
      <c r="CC114" s="817"/>
      <c r="CD114" s="817"/>
      <c r="CE114" s="817"/>
      <c r="CF114" s="875">
        <v>18.5</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14</v>
      </c>
      <c r="AB115" s="919"/>
      <c r="AC115" s="919"/>
      <c r="AD115" s="919"/>
      <c r="AE115" s="920"/>
      <c r="AF115" s="921">
        <v>21</v>
      </c>
      <c r="AG115" s="919"/>
      <c r="AH115" s="919"/>
      <c r="AI115" s="919"/>
      <c r="AJ115" s="920"/>
      <c r="AK115" s="921">
        <v>10</v>
      </c>
      <c r="AL115" s="919"/>
      <c r="AM115" s="919"/>
      <c r="AN115" s="919"/>
      <c r="AO115" s="920"/>
      <c r="AP115" s="922">
        <v>0</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v>2796</v>
      </c>
      <c r="BR115" s="817"/>
      <c r="BS115" s="817"/>
      <c r="BT115" s="817"/>
      <c r="BU115" s="817"/>
      <c r="BV115" s="817">
        <v>3036</v>
      </c>
      <c r="BW115" s="817"/>
      <c r="BX115" s="817"/>
      <c r="BY115" s="817"/>
      <c r="BZ115" s="817"/>
      <c r="CA115" s="817">
        <v>3167</v>
      </c>
      <c r="CB115" s="817"/>
      <c r="CC115" s="817"/>
      <c r="CD115" s="817"/>
      <c r="CE115" s="817"/>
      <c r="CF115" s="875">
        <v>0.1</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548064</v>
      </c>
      <c r="AB117" s="903"/>
      <c r="AC117" s="903"/>
      <c r="AD117" s="903"/>
      <c r="AE117" s="904"/>
      <c r="AF117" s="905">
        <v>598874</v>
      </c>
      <c r="AG117" s="903"/>
      <c r="AH117" s="903"/>
      <c r="AI117" s="903"/>
      <c r="AJ117" s="904"/>
      <c r="AK117" s="905">
        <v>616755</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295</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178</v>
      </c>
      <c r="BA119" s="251"/>
      <c r="BB119" s="251"/>
      <c r="BC119" s="251"/>
      <c r="BD119" s="251"/>
      <c r="BE119" s="251"/>
      <c r="BF119" s="251"/>
      <c r="BG119" s="251"/>
      <c r="BH119" s="251"/>
      <c r="BI119" s="251"/>
      <c r="BJ119" s="251"/>
      <c r="BK119" s="251"/>
      <c r="BL119" s="251"/>
      <c r="BM119" s="251"/>
      <c r="BN119" s="251"/>
      <c r="BO119" s="877" t="s">
        <v>444</v>
      </c>
      <c r="BP119" s="878"/>
      <c r="BQ119" s="879">
        <v>4638552</v>
      </c>
      <c r="BR119" s="845"/>
      <c r="BS119" s="845"/>
      <c r="BT119" s="845"/>
      <c r="BU119" s="845"/>
      <c r="BV119" s="845">
        <v>4677017</v>
      </c>
      <c r="BW119" s="845"/>
      <c r="BX119" s="845"/>
      <c r="BY119" s="845"/>
      <c r="BZ119" s="845"/>
      <c r="CA119" s="845">
        <v>4616062</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3017912</v>
      </c>
      <c r="BR120" s="842"/>
      <c r="BS120" s="842"/>
      <c r="BT120" s="842"/>
      <c r="BU120" s="842"/>
      <c r="BV120" s="842">
        <v>3405693</v>
      </c>
      <c r="BW120" s="842"/>
      <c r="BX120" s="842"/>
      <c r="BY120" s="842"/>
      <c r="BZ120" s="842"/>
      <c r="CA120" s="842">
        <v>3578457</v>
      </c>
      <c r="CB120" s="842"/>
      <c r="CC120" s="842"/>
      <c r="CD120" s="842"/>
      <c r="CE120" s="842"/>
      <c r="CF120" s="866">
        <v>109.2</v>
      </c>
      <c r="CG120" s="867"/>
      <c r="CH120" s="867"/>
      <c r="CI120" s="867"/>
      <c r="CJ120" s="867"/>
      <c r="CK120" s="868" t="s">
        <v>448</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954206</v>
      </c>
      <c r="DH120" s="842"/>
      <c r="DI120" s="842"/>
      <c r="DJ120" s="842"/>
      <c r="DK120" s="842"/>
      <c r="DL120" s="842">
        <v>920658</v>
      </c>
      <c r="DM120" s="842"/>
      <c r="DN120" s="842"/>
      <c r="DO120" s="842"/>
      <c r="DP120" s="842"/>
      <c r="DQ120" s="842">
        <v>1010456</v>
      </c>
      <c r="DR120" s="842"/>
      <c r="DS120" s="842"/>
      <c r="DT120" s="842"/>
      <c r="DU120" s="842"/>
      <c r="DV120" s="843">
        <v>30.8</v>
      </c>
      <c r="DW120" s="843"/>
      <c r="DX120" s="843"/>
      <c r="DY120" s="843"/>
      <c r="DZ120" s="844"/>
    </row>
    <row r="121" spans="1:130" s="230" customFormat="1" ht="26.25" customHeight="1">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248368</v>
      </c>
      <c r="DH121" s="817"/>
      <c r="DI121" s="817"/>
      <c r="DJ121" s="817"/>
      <c r="DK121" s="817"/>
      <c r="DL121" s="817">
        <v>185259</v>
      </c>
      <c r="DM121" s="817"/>
      <c r="DN121" s="817"/>
      <c r="DO121" s="817"/>
      <c r="DP121" s="817"/>
      <c r="DQ121" s="817">
        <v>150421</v>
      </c>
      <c r="DR121" s="817"/>
      <c r="DS121" s="817"/>
      <c r="DT121" s="817"/>
      <c r="DU121" s="817"/>
      <c r="DV121" s="794">
        <v>4.5999999999999996</v>
      </c>
      <c r="DW121" s="794"/>
      <c r="DX121" s="794"/>
      <c r="DY121" s="794"/>
      <c r="DZ121" s="795"/>
    </row>
    <row r="122" spans="1:130" s="230" customFormat="1" ht="26.25" customHeight="1">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3627426</v>
      </c>
      <c r="BR122" s="845"/>
      <c r="BS122" s="845"/>
      <c r="BT122" s="845"/>
      <c r="BU122" s="845"/>
      <c r="BV122" s="845">
        <v>3561333</v>
      </c>
      <c r="BW122" s="845"/>
      <c r="BX122" s="845"/>
      <c r="BY122" s="845"/>
      <c r="BZ122" s="845"/>
      <c r="CA122" s="845">
        <v>3418116</v>
      </c>
      <c r="CB122" s="845"/>
      <c r="CC122" s="845"/>
      <c r="CD122" s="845"/>
      <c r="CE122" s="845"/>
      <c r="CF122" s="846">
        <v>104.3</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v>211344</v>
      </c>
      <c r="DH122" s="817"/>
      <c r="DI122" s="817"/>
      <c r="DJ122" s="817"/>
      <c r="DK122" s="817"/>
      <c r="DL122" s="817">
        <v>176143</v>
      </c>
      <c r="DM122" s="817"/>
      <c r="DN122" s="817"/>
      <c r="DO122" s="817"/>
      <c r="DP122" s="817"/>
      <c r="DQ122" s="817">
        <v>125421</v>
      </c>
      <c r="DR122" s="817"/>
      <c r="DS122" s="817"/>
      <c r="DT122" s="817"/>
      <c r="DU122" s="817"/>
      <c r="DV122" s="794">
        <v>3.8</v>
      </c>
      <c r="DW122" s="794"/>
      <c r="DX122" s="794"/>
      <c r="DY122" s="794"/>
      <c r="DZ122" s="795"/>
    </row>
    <row r="123" spans="1:130" s="230" customFormat="1" ht="26.25" customHeight="1">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178</v>
      </c>
      <c r="BA123" s="251"/>
      <c r="BB123" s="251"/>
      <c r="BC123" s="251"/>
      <c r="BD123" s="251"/>
      <c r="BE123" s="251"/>
      <c r="BF123" s="251"/>
      <c r="BG123" s="251"/>
      <c r="BH123" s="251"/>
      <c r="BI123" s="251"/>
      <c r="BJ123" s="251"/>
      <c r="BK123" s="251"/>
      <c r="BL123" s="251"/>
      <c r="BM123" s="251"/>
      <c r="BN123" s="251"/>
      <c r="BO123" s="877" t="s">
        <v>452</v>
      </c>
      <c r="BP123" s="878"/>
      <c r="BQ123" s="832">
        <v>6645338</v>
      </c>
      <c r="BR123" s="833"/>
      <c r="BS123" s="833"/>
      <c r="BT123" s="833"/>
      <c r="BU123" s="833"/>
      <c r="BV123" s="833">
        <v>6967026</v>
      </c>
      <c r="BW123" s="833"/>
      <c r="BX123" s="833"/>
      <c r="BY123" s="833"/>
      <c r="BZ123" s="833"/>
      <c r="CA123" s="833">
        <v>6996573</v>
      </c>
      <c r="CB123" s="833"/>
      <c r="CC123" s="833"/>
      <c r="CD123" s="833"/>
      <c r="CE123" s="833"/>
      <c r="CF123" s="748"/>
      <c r="CG123" s="749"/>
      <c r="CH123" s="749"/>
      <c r="CI123" s="749"/>
      <c r="CJ123" s="834"/>
      <c r="CK123" s="869"/>
      <c r="CL123" s="855"/>
      <c r="CM123" s="855"/>
      <c r="CN123" s="855"/>
      <c r="CO123" s="856"/>
      <c r="CP123" s="835" t="s">
        <v>397</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14</v>
      </c>
      <c r="AB127" s="780"/>
      <c r="AC127" s="780"/>
      <c r="AD127" s="780"/>
      <c r="AE127" s="781"/>
      <c r="AF127" s="782">
        <v>21</v>
      </c>
      <c r="AG127" s="780"/>
      <c r="AH127" s="780"/>
      <c r="AI127" s="780"/>
      <c r="AJ127" s="781"/>
      <c r="AK127" s="782">
        <v>10</v>
      </c>
      <c r="AL127" s="780"/>
      <c r="AM127" s="780"/>
      <c r="AN127" s="780"/>
      <c r="AO127" s="781"/>
      <c r="AP127" s="824">
        <v>0</v>
      </c>
      <c r="AQ127" s="825"/>
      <c r="AR127" s="825"/>
      <c r="AS127" s="825"/>
      <c r="AT127" s="826"/>
      <c r="AU127" s="232"/>
      <c r="AV127" s="232"/>
      <c r="AW127" s="232"/>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t="s">
        <v>122</v>
      </c>
      <c r="AB128" s="801"/>
      <c r="AC128" s="801"/>
      <c r="AD128" s="801"/>
      <c r="AE128" s="802"/>
      <c r="AF128" s="803">
        <v>106</v>
      </c>
      <c r="AG128" s="801"/>
      <c r="AH128" s="801"/>
      <c r="AI128" s="801"/>
      <c r="AJ128" s="802"/>
      <c r="AK128" s="803">
        <v>106</v>
      </c>
      <c r="AL128" s="801"/>
      <c r="AM128" s="801"/>
      <c r="AN128" s="801"/>
      <c r="AO128" s="802"/>
      <c r="AP128" s="804"/>
      <c r="AQ128" s="805"/>
      <c r="AR128" s="805"/>
      <c r="AS128" s="805"/>
      <c r="AT128" s="806"/>
      <c r="AU128" s="232"/>
      <c r="AV128" s="232"/>
      <c r="AW128" s="232"/>
      <c r="AX128" s="807" t="s">
        <v>466</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v>2796</v>
      </c>
      <c r="DH128" s="791"/>
      <c r="DI128" s="791"/>
      <c r="DJ128" s="791"/>
      <c r="DK128" s="791"/>
      <c r="DL128" s="791">
        <v>3036</v>
      </c>
      <c r="DM128" s="791"/>
      <c r="DN128" s="791"/>
      <c r="DO128" s="791"/>
      <c r="DP128" s="791"/>
      <c r="DQ128" s="791">
        <v>3167</v>
      </c>
      <c r="DR128" s="791"/>
      <c r="DS128" s="791"/>
      <c r="DT128" s="791"/>
      <c r="DU128" s="791"/>
      <c r="DV128" s="792">
        <v>0.1</v>
      </c>
      <c r="DW128" s="792"/>
      <c r="DX128" s="792"/>
      <c r="DY128" s="792"/>
      <c r="DZ128" s="793"/>
    </row>
    <row r="129" spans="1:131" s="230" customFormat="1" ht="26.25" customHeight="1">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3817980</v>
      </c>
      <c r="AB129" s="780"/>
      <c r="AC129" s="780"/>
      <c r="AD129" s="780"/>
      <c r="AE129" s="781"/>
      <c r="AF129" s="782">
        <v>3657465</v>
      </c>
      <c r="AG129" s="780"/>
      <c r="AH129" s="780"/>
      <c r="AI129" s="780"/>
      <c r="AJ129" s="781"/>
      <c r="AK129" s="782">
        <v>3680280</v>
      </c>
      <c r="AL129" s="780"/>
      <c r="AM129" s="780"/>
      <c r="AN129" s="780"/>
      <c r="AO129" s="781"/>
      <c r="AP129" s="783"/>
      <c r="AQ129" s="784"/>
      <c r="AR129" s="784"/>
      <c r="AS129" s="784"/>
      <c r="AT129" s="785"/>
      <c r="AU129" s="233"/>
      <c r="AV129" s="233"/>
      <c r="AW129" s="233"/>
      <c r="AX129" s="751" t="s">
        <v>469</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409755</v>
      </c>
      <c r="AB130" s="780"/>
      <c r="AC130" s="780"/>
      <c r="AD130" s="780"/>
      <c r="AE130" s="781"/>
      <c r="AF130" s="782">
        <v>407158</v>
      </c>
      <c r="AG130" s="780"/>
      <c r="AH130" s="780"/>
      <c r="AI130" s="780"/>
      <c r="AJ130" s="781"/>
      <c r="AK130" s="782">
        <v>403964</v>
      </c>
      <c r="AL130" s="780"/>
      <c r="AM130" s="780"/>
      <c r="AN130" s="780"/>
      <c r="AO130" s="781"/>
      <c r="AP130" s="783"/>
      <c r="AQ130" s="784"/>
      <c r="AR130" s="784"/>
      <c r="AS130" s="784"/>
      <c r="AT130" s="785"/>
      <c r="AU130" s="233"/>
      <c r="AV130" s="233"/>
      <c r="AW130" s="233"/>
      <c r="AX130" s="751" t="s">
        <v>472</v>
      </c>
      <c r="AY130" s="752"/>
      <c r="AZ130" s="752"/>
      <c r="BA130" s="752"/>
      <c r="BB130" s="752"/>
      <c r="BC130" s="752"/>
      <c r="BD130" s="752"/>
      <c r="BE130" s="753"/>
      <c r="BF130" s="754">
        <v>5.4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3408225</v>
      </c>
      <c r="AB131" s="764"/>
      <c r="AC131" s="764"/>
      <c r="AD131" s="764"/>
      <c r="AE131" s="765"/>
      <c r="AF131" s="766">
        <v>3250307</v>
      </c>
      <c r="AG131" s="764"/>
      <c r="AH131" s="764"/>
      <c r="AI131" s="764"/>
      <c r="AJ131" s="765"/>
      <c r="AK131" s="766">
        <v>3276316</v>
      </c>
      <c r="AL131" s="764"/>
      <c r="AM131" s="764"/>
      <c r="AN131" s="764"/>
      <c r="AO131" s="765"/>
      <c r="AP131" s="767"/>
      <c r="AQ131" s="768"/>
      <c r="AR131" s="768"/>
      <c r="AS131" s="768"/>
      <c r="AT131" s="769"/>
      <c r="AU131" s="233"/>
      <c r="AV131" s="233"/>
      <c r="AW131" s="233"/>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4.058094756</v>
      </c>
      <c r="AB132" s="745"/>
      <c r="AC132" s="745"/>
      <c r="AD132" s="745"/>
      <c r="AE132" s="746"/>
      <c r="AF132" s="747">
        <v>5.8951354440000001</v>
      </c>
      <c r="AG132" s="745"/>
      <c r="AH132" s="745"/>
      <c r="AI132" s="745"/>
      <c r="AJ132" s="746"/>
      <c r="AK132" s="747">
        <v>6.4915899440000002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4.8</v>
      </c>
      <c r="AB133" s="724"/>
      <c r="AC133" s="724"/>
      <c r="AD133" s="724"/>
      <c r="AE133" s="725"/>
      <c r="AF133" s="723">
        <v>4.5</v>
      </c>
      <c r="AG133" s="724"/>
      <c r="AH133" s="724"/>
      <c r="AI133" s="724"/>
      <c r="AJ133" s="725"/>
      <c r="AK133" s="723">
        <v>5.4</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A8Djdox7cWJ/Ls7WVcnhTZfzPjFM6GAPlX2m6NxCDoje5d3+KoFLMLWLtUNLQunSNZnBEagAp9Zav6fuvGm/A==" saltValue="PDllkaqsaVAGlwEN41fw7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Q105"/>
  <sheetViews>
    <sheetView showGridLines="0" view="pageBreakPreview" zoomScale="85" zoomScaleNormal="85" zoomScaleSheetLayoutView="85" workbookViewId="0">
      <selection activeCell="A2" sqref="A2"/>
    </sheetView>
  </sheetViews>
  <sheetFormatPr defaultColWidth="0" defaultRowHeight="13.5" customHeight="1" zeroHeight="1"/>
  <cols>
    <col min="1" max="120" width="2.75" style="260" customWidth="1"/>
    <col min="121" max="121" width="0" style="259" hidden="1" customWidth="1"/>
    <col min="122" max="16384" width="9" style="259" hidden="1"/>
  </cols>
  <sheetData>
    <row r="1" spans="1:120">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row r="3" spans="1:120"/>
    <row r="4" spans="1:120"/>
    <row r="5" spans="1:120"/>
    <row r="6" spans="1:120"/>
    <row r="7" spans="1:120"/>
    <row r="8" spans="1:120"/>
    <row r="9" spans="1:120"/>
    <row r="10" spans="1:120"/>
    <row r="11" spans="1:120"/>
    <row r="12" spans="1:120"/>
    <row r="13" spans="1:120"/>
    <row r="14" spans="1:120"/>
    <row r="15" spans="1:120"/>
    <row r="16" spans="1:120">
      <c r="DP16" s="259"/>
    </row>
    <row r="17" spans="119:120">
      <c r="DP17" s="259"/>
    </row>
    <row r="18" spans="119:120"/>
    <row r="19" spans="119:120"/>
    <row r="20" spans="119:120">
      <c r="DO20" s="259"/>
      <c r="DP20" s="259"/>
    </row>
    <row r="21" spans="119:120">
      <c r="DP21" s="259"/>
    </row>
    <row r="22" spans="119:120"/>
    <row r="23" spans="119:120">
      <c r="DO23" s="259"/>
      <c r="DP23" s="259"/>
    </row>
    <row r="24" spans="119:120">
      <c r="DP24" s="259"/>
    </row>
    <row r="25" spans="119:120">
      <c r="DP25" s="259"/>
    </row>
    <row r="26" spans="119:120">
      <c r="DO26" s="259"/>
      <c r="DP26" s="259"/>
    </row>
    <row r="27" spans="119:120"/>
    <row r="28" spans="119:120">
      <c r="DO28" s="259"/>
      <c r="DP28" s="259"/>
    </row>
    <row r="29" spans="119:120">
      <c r="DP29" s="259"/>
    </row>
    <row r="30" spans="119:120"/>
    <row r="31" spans="119:120">
      <c r="DO31" s="259"/>
      <c r="DP31" s="259"/>
    </row>
    <row r="32" spans="119:120"/>
    <row r="33" spans="98:120">
      <c r="DO33" s="259"/>
      <c r="DP33" s="259"/>
    </row>
    <row r="34" spans="98:120">
      <c r="DM34" s="259"/>
    </row>
    <row r="35" spans="98:120">
      <c r="CT35" s="259"/>
      <c r="CU35" s="259"/>
      <c r="CV35" s="259"/>
      <c r="CY35" s="259"/>
      <c r="CZ35" s="259"/>
      <c r="DA35" s="259"/>
      <c r="DD35" s="259"/>
      <c r="DE35" s="259"/>
      <c r="DF35" s="259"/>
      <c r="DI35" s="259"/>
      <c r="DJ35" s="259"/>
      <c r="DK35" s="259"/>
      <c r="DM35" s="259"/>
      <c r="DN35" s="259"/>
      <c r="DO35" s="259"/>
      <c r="DP35" s="259"/>
    </row>
    <row r="36" spans="98:120"/>
    <row r="37" spans="98:120">
      <c r="CW37" s="259"/>
      <c r="DB37" s="259"/>
      <c r="DG37" s="259"/>
      <c r="DL37" s="259"/>
      <c r="DP37" s="259"/>
    </row>
    <row r="38" spans="98:120">
      <c r="CT38" s="259"/>
      <c r="CU38" s="259"/>
      <c r="CV38" s="259"/>
      <c r="CW38" s="259"/>
      <c r="CY38" s="259"/>
      <c r="CZ38" s="259"/>
      <c r="DA38" s="259"/>
      <c r="DB38" s="259"/>
      <c r="DD38" s="259"/>
      <c r="DE38" s="259"/>
      <c r="DF38" s="259"/>
      <c r="DG38" s="259"/>
      <c r="DI38" s="259"/>
      <c r="DJ38" s="259"/>
      <c r="DK38" s="259"/>
      <c r="DL38" s="259"/>
      <c r="DN38" s="259"/>
      <c r="DO38" s="259"/>
      <c r="DP38" s="259"/>
    </row>
    <row r="39" spans="98:120"/>
    <row r="40" spans="98:120"/>
    <row r="41" spans="98:120"/>
    <row r="42" spans="98:120"/>
    <row r="43" spans="98:120"/>
    <row r="44" spans="98:120"/>
    <row r="45" spans="98:120"/>
    <row r="46" spans="98:120"/>
    <row r="47" spans="98:120"/>
    <row r="48" spans="98:120"/>
    <row r="49" spans="22:120">
      <c r="DN49" s="259"/>
      <c r="DO49" s="259"/>
      <c r="DP49" s="259"/>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59"/>
      <c r="CS63" s="259"/>
      <c r="CX63" s="259"/>
      <c r="DC63" s="259"/>
      <c r="DH63" s="259"/>
    </row>
    <row r="64" spans="22:120">
      <c r="V64" s="259"/>
    </row>
    <row r="65" spans="15:120">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c r="Q66" s="259"/>
      <c r="S66" s="259"/>
      <c r="U66" s="259"/>
      <c r="DM66" s="259"/>
    </row>
    <row r="67" spans="15:120">
      <c r="O67" s="259"/>
      <c r="P67" s="259"/>
      <c r="R67" s="259"/>
      <c r="T67" s="259"/>
      <c r="Y67" s="259"/>
      <c r="CT67" s="259"/>
      <c r="CV67" s="259"/>
      <c r="CW67" s="259"/>
      <c r="CY67" s="259"/>
      <c r="DA67" s="259"/>
      <c r="DB67" s="259"/>
      <c r="DD67" s="259"/>
      <c r="DF67" s="259"/>
      <c r="DG67" s="259"/>
      <c r="DI67" s="259"/>
      <c r="DK67" s="259"/>
      <c r="DL67" s="259"/>
      <c r="DN67" s="259"/>
      <c r="DO67" s="259"/>
      <c r="DP67" s="259"/>
    </row>
    <row r="68" spans="15:120"/>
    <row r="69" spans="15:120"/>
    <row r="70" spans="15:120"/>
    <row r="71" spans="15:120"/>
    <row r="72" spans="15:120">
      <c r="DP72" s="259"/>
    </row>
    <row r="73" spans="15:120">
      <c r="DP73" s="259"/>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59"/>
      <c r="CX96" s="259"/>
      <c r="DC96" s="259"/>
      <c r="DH96" s="259"/>
    </row>
    <row r="97" spans="24:120">
      <c r="CS97" s="259"/>
      <c r="CX97" s="259"/>
      <c r="DC97" s="259"/>
      <c r="DH97" s="259"/>
      <c r="DP97" s="260" t="s">
        <v>478</v>
      </c>
    </row>
    <row r="98" spans="24:120" hidden="1">
      <c r="CS98" s="259"/>
      <c r="CX98" s="259"/>
      <c r="DC98" s="259"/>
      <c r="DH98" s="259"/>
    </row>
    <row r="99" spans="24:120"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idden="1">
      <c r="CT103" s="259"/>
      <c r="CV103" s="259"/>
      <c r="CW103" s="259"/>
      <c r="CY103" s="259"/>
      <c r="DA103" s="259"/>
      <c r="DB103" s="259"/>
      <c r="DD103" s="259"/>
      <c r="DF103" s="259"/>
      <c r="DG103" s="259"/>
      <c r="DI103" s="259"/>
      <c r="DK103" s="259"/>
      <c r="DL103" s="259"/>
      <c r="DM103" s="259"/>
      <c r="DN103" s="259"/>
      <c r="DO103" s="259"/>
      <c r="DP103" s="259"/>
    </row>
    <row r="104" spans="24:120" hidden="1">
      <c r="CV104" s="259"/>
      <c r="CW104" s="259"/>
      <c r="DA104" s="259"/>
      <c r="DB104" s="259"/>
      <c r="DF104" s="259"/>
      <c r="DG104" s="259"/>
      <c r="DK104" s="259"/>
      <c r="DL104" s="259"/>
      <c r="DN104" s="259"/>
      <c r="DO104" s="259"/>
      <c r="DP104" s="259"/>
    </row>
    <row r="105" spans="24:120" ht="12.75" hidden="1" customHeight="1"/>
  </sheetData>
  <sheetProtection algorithmName="SHA-512" hashValue="x6h0FlkxYNLuyS5SjBZvdCKAm3WMQh8ZZdOvbNtnLcYHV6WiDXUT9WqikSOwJpBSTI93IgWjQpYmhk3A7oF+sw==" saltValue="xpaBzTakpKniycf9bWm/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L89"/>
  <sheetViews>
    <sheetView showGridLines="0" tabSelected="1" topLeftCell="AX43" zoomScaleNormal="100" zoomScaleSheetLayoutView="55" workbookViewId="0">
      <selection sqref="A1:A1048576"/>
    </sheetView>
  </sheetViews>
  <sheetFormatPr defaultColWidth="0" defaultRowHeight="13.5" customHeight="1" zeroHeight="1"/>
  <cols>
    <col min="1" max="116" width="2.625" style="260" customWidth="1"/>
    <col min="117" max="16384" width="9" style="259" hidden="1"/>
  </cols>
  <sheetData>
    <row r="1" spans="2:116">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row r="3" spans="2:116"/>
    <row r="4" spans="2:116">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row r="7" spans="2:116"/>
    <row r="8" spans="2:116"/>
    <row r="9" spans="2:116"/>
    <row r="10" spans="2:116"/>
    <row r="11" spans="2:116"/>
    <row r="12" spans="2:116"/>
    <row r="13" spans="2:116"/>
    <row r="14" spans="2:116"/>
    <row r="15" spans="2:116"/>
    <row r="16" spans="2:116"/>
    <row r="17" spans="9:116"/>
    <row r="18" spans="9:116">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row r="20" spans="9:116"/>
    <row r="21" spans="9:116">
      <c r="DL21" s="259"/>
    </row>
    <row r="22" spans="9:116">
      <c r="DI22" s="259"/>
      <c r="DJ22" s="259"/>
      <c r="DK22" s="259"/>
      <c r="DL22" s="259"/>
    </row>
    <row r="23" spans="9:116">
      <c r="CY23" s="259"/>
      <c r="CZ23" s="259"/>
      <c r="DA23" s="259"/>
      <c r="DB23" s="259"/>
      <c r="DC23" s="259"/>
      <c r="DD23" s="259"/>
      <c r="DE23" s="259"/>
      <c r="DF23" s="259"/>
      <c r="DG23" s="259"/>
      <c r="DH23" s="259"/>
      <c r="DI23" s="259"/>
      <c r="DJ23" s="259"/>
      <c r="DK23" s="259"/>
      <c r="DL23" s="259"/>
    </row>
    <row r="24" spans="9:116"/>
    <row r="25" spans="9:116"/>
    <row r="26" spans="9:116"/>
    <row r="27" spans="9:116"/>
    <row r="28" spans="9:116"/>
    <row r="29" spans="9:116"/>
    <row r="30" spans="9:116"/>
    <row r="31" spans="9:116"/>
    <row r="32" spans="9:116"/>
    <row r="33" spans="15:116"/>
    <row r="34" spans="15:116"/>
    <row r="35" spans="15:116">
      <c r="CZ35" s="259"/>
      <c r="DA35" s="259"/>
      <c r="DB35" s="259"/>
      <c r="DC35" s="259"/>
      <c r="DD35" s="259"/>
      <c r="DE35" s="259"/>
      <c r="DF35" s="259"/>
      <c r="DG35" s="259"/>
      <c r="DH35" s="259"/>
      <c r="DI35" s="259"/>
      <c r="DJ35" s="259"/>
      <c r="DK35" s="259"/>
      <c r="DL35" s="259"/>
    </row>
    <row r="36" spans="15:116"/>
    <row r="37" spans="15:116">
      <c r="DL37" s="259"/>
    </row>
    <row r="38" spans="15:116">
      <c r="DI38" s="259"/>
      <c r="DJ38" s="259"/>
      <c r="DK38" s="259"/>
      <c r="DL38" s="259"/>
    </row>
    <row r="39" spans="15:116"/>
    <row r="40" spans="15:116"/>
    <row r="41" spans="15:116"/>
    <row r="42" spans="15:116"/>
    <row r="43" spans="15:116">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c r="DL44" s="259"/>
    </row>
    <row r="45" spans="15:116"/>
    <row r="46" spans="15:116">
      <c r="DA46" s="259"/>
      <c r="DB46" s="259"/>
      <c r="DC46" s="259"/>
      <c r="DD46" s="259"/>
      <c r="DE46" s="259"/>
      <c r="DF46" s="259"/>
      <c r="DG46" s="259"/>
      <c r="DH46" s="259"/>
      <c r="DI46" s="259"/>
      <c r="DJ46" s="259"/>
      <c r="DK46" s="259"/>
      <c r="DL46" s="259"/>
    </row>
    <row r="47" spans="15:116"/>
    <row r="48" spans="15:116"/>
    <row r="49" spans="104:116"/>
    <row r="50" spans="104:116">
      <c r="CZ50" s="259"/>
      <c r="DA50" s="259"/>
      <c r="DB50" s="259"/>
      <c r="DC50" s="259"/>
      <c r="DD50" s="259"/>
      <c r="DE50" s="259"/>
      <c r="DF50" s="259"/>
      <c r="DG50" s="259"/>
      <c r="DH50" s="259"/>
      <c r="DI50" s="259"/>
      <c r="DJ50" s="259"/>
      <c r="DK50" s="259"/>
      <c r="DL50" s="259"/>
    </row>
    <row r="51" spans="104:116"/>
    <row r="52" spans="104:116"/>
    <row r="53" spans="104:116">
      <c r="DL53" s="259"/>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59"/>
      <c r="DD67" s="259"/>
      <c r="DE67" s="259"/>
      <c r="DF67" s="259"/>
      <c r="DG67" s="259"/>
      <c r="DH67" s="259"/>
      <c r="DI67" s="259"/>
      <c r="DJ67" s="259"/>
      <c r="DK67" s="259"/>
      <c r="DL67" s="259"/>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j4lq0GngR/a5jJdLpT3Zym/1d+2dtnT2gOh0z6BqmXGYkcz/uwjVofayJiHIvnKSt8UEYD5aauZGFaIr6G8oMQ==" saltValue="tRhKWK2ADK3ZN4b+FEmLl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40" zoomScaleSheetLayoutView="40" workbookViewId="0">
      <selection sqref="A1:A1048576"/>
    </sheetView>
  </sheetViews>
  <sheetFormatPr defaultColWidth="0" defaultRowHeight="13.5" customHeight="1" zeroHeight="1"/>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c r="AS1" s="262"/>
      <c r="AT1" s="262"/>
    </row>
    <row r="2" spans="1:46">
      <c r="AS2" s="262"/>
      <c r="AT2" s="262"/>
    </row>
    <row r="3" spans="1:46">
      <c r="AS3" s="262"/>
      <c r="AT3" s="262"/>
    </row>
    <row r="4" spans="1:46">
      <c r="AS4" s="262"/>
      <c r="AT4" s="262"/>
    </row>
    <row r="5" spans="1:46" ht="17.2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6" t="s">
        <v>481</v>
      </c>
      <c r="AP7" s="272"/>
      <c r="AQ7" s="273" t="s">
        <v>482</v>
      </c>
      <c r="AR7" s="274"/>
    </row>
    <row r="8" spans="1:46">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7"/>
      <c r="AP8" s="278" t="s">
        <v>483</v>
      </c>
      <c r="AQ8" s="279" t="s">
        <v>484</v>
      </c>
      <c r="AR8" s="280" t="s">
        <v>485</v>
      </c>
    </row>
    <row r="9" spans="1:46">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8" t="s">
        <v>486</v>
      </c>
      <c r="AL9" s="1129"/>
      <c r="AM9" s="1129"/>
      <c r="AN9" s="1130"/>
      <c r="AO9" s="281">
        <v>1098857</v>
      </c>
      <c r="AP9" s="281">
        <v>135394</v>
      </c>
      <c r="AQ9" s="282">
        <v>143042</v>
      </c>
      <c r="AR9" s="283">
        <v>-5.3</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8" t="s">
        <v>487</v>
      </c>
      <c r="AL10" s="1129"/>
      <c r="AM10" s="1129"/>
      <c r="AN10" s="1130"/>
      <c r="AO10" s="284">
        <v>155501</v>
      </c>
      <c r="AP10" s="284">
        <v>19160</v>
      </c>
      <c r="AQ10" s="285">
        <v>17233</v>
      </c>
      <c r="AR10" s="286">
        <v>11.2</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8" t="s">
        <v>488</v>
      </c>
      <c r="AL11" s="1129"/>
      <c r="AM11" s="1129"/>
      <c r="AN11" s="1130"/>
      <c r="AO11" s="284" t="s">
        <v>489</v>
      </c>
      <c r="AP11" s="284" t="s">
        <v>489</v>
      </c>
      <c r="AQ11" s="285">
        <v>1297</v>
      </c>
      <c r="AR11" s="286" t="s">
        <v>489</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8" t="s">
        <v>490</v>
      </c>
      <c r="AL12" s="1129"/>
      <c r="AM12" s="1129"/>
      <c r="AN12" s="1130"/>
      <c r="AO12" s="284" t="s">
        <v>489</v>
      </c>
      <c r="AP12" s="284" t="s">
        <v>489</v>
      </c>
      <c r="AQ12" s="285" t="s">
        <v>489</v>
      </c>
      <c r="AR12" s="286" t="s">
        <v>489</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8" t="s">
        <v>491</v>
      </c>
      <c r="AL13" s="1129"/>
      <c r="AM13" s="1129"/>
      <c r="AN13" s="1130"/>
      <c r="AO13" s="284" t="s">
        <v>489</v>
      </c>
      <c r="AP13" s="284" t="s">
        <v>489</v>
      </c>
      <c r="AQ13" s="285">
        <v>5542</v>
      </c>
      <c r="AR13" s="286" t="s">
        <v>489</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8" t="s">
        <v>492</v>
      </c>
      <c r="AL14" s="1129"/>
      <c r="AM14" s="1129"/>
      <c r="AN14" s="1130"/>
      <c r="AO14" s="284">
        <v>11928</v>
      </c>
      <c r="AP14" s="284">
        <v>1470</v>
      </c>
      <c r="AQ14" s="285">
        <v>2886</v>
      </c>
      <c r="AR14" s="286">
        <v>-49.1</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1" t="s">
        <v>493</v>
      </c>
      <c r="AL15" s="1132"/>
      <c r="AM15" s="1132"/>
      <c r="AN15" s="1133"/>
      <c r="AO15" s="284">
        <v>-94354</v>
      </c>
      <c r="AP15" s="284">
        <v>-11626</v>
      </c>
      <c r="AQ15" s="285">
        <v>-8856</v>
      </c>
      <c r="AR15" s="286">
        <v>31.3</v>
      </c>
    </row>
    <row r="16" spans="1:46">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1" t="s">
        <v>178</v>
      </c>
      <c r="AL16" s="1132"/>
      <c r="AM16" s="1132"/>
      <c r="AN16" s="1133"/>
      <c r="AO16" s="284">
        <v>1171932</v>
      </c>
      <c r="AP16" s="284">
        <v>144398</v>
      </c>
      <c r="AQ16" s="285">
        <v>161143</v>
      </c>
      <c r="AR16" s="286">
        <v>-10.4</v>
      </c>
    </row>
    <row r="17" spans="1:46">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4" t="s">
        <v>498</v>
      </c>
      <c r="AL21" s="1135"/>
      <c r="AM21" s="1135"/>
      <c r="AN21" s="1136"/>
      <c r="AO21" s="297">
        <v>14.29</v>
      </c>
      <c r="AP21" s="298">
        <v>14.02</v>
      </c>
      <c r="AQ21" s="299">
        <v>0.27</v>
      </c>
      <c r="AR21" s="267"/>
      <c r="AS21" s="300"/>
      <c r="AT21" s="296"/>
    </row>
    <row r="22" spans="1:46" s="301" customFormat="1">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4" t="s">
        <v>499</v>
      </c>
      <c r="AL22" s="1135"/>
      <c r="AM22" s="1135"/>
      <c r="AN22" s="1136"/>
      <c r="AO22" s="302">
        <v>97.4</v>
      </c>
      <c r="AP22" s="303">
        <v>96.2</v>
      </c>
      <c r="AQ22" s="304">
        <v>1.2</v>
      </c>
      <c r="AR22" s="288"/>
      <c r="AS22" s="300"/>
      <c r="AT22" s="296"/>
    </row>
    <row r="23" spans="1:46" s="301" customFormat="1">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c r="A26" s="1127" t="s">
        <v>500</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c r="AT26" s="267"/>
    </row>
    <row r="27" spans="1:46">
      <c r="A27" s="309"/>
      <c r="AO27" s="262"/>
      <c r="AP27" s="262"/>
      <c r="AQ27" s="262"/>
      <c r="AR27" s="262"/>
      <c r="AS27" s="262"/>
      <c r="AT27" s="262"/>
    </row>
    <row r="28" spans="1:46" ht="17.2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6" t="s">
        <v>481</v>
      </c>
      <c r="AP30" s="272"/>
      <c r="AQ30" s="273" t="s">
        <v>482</v>
      </c>
      <c r="AR30" s="274"/>
    </row>
    <row r="31" spans="1:46">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7"/>
      <c r="AP31" s="278" t="s">
        <v>483</v>
      </c>
      <c r="AQ31" s="279" t="s">
        <v>484</v>
      </c>
      <c r="AR31" s="280" t="s">
        <v>485</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18" t="s">
        <v>503</v>
      </c>
      <c r="AL32" s="1119"/>
      <c r="AM32" s="1119"/>
      <c r="AN32" s="1120"/>
      <c r="AO32" s="312">
        <v>336492</v>
      </c>
      <c r="AP32" s="312">
        <v>41460</v>
      </c>
      <c r="AQ32" s="313">
        <v>81691</v>
      </c>
      <c r="AR32" s="314">
        <v>-49.2</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18" t="s">
        <v>504</v>
      </c>
      <c r="AL33" s="1119"/>
      <c r="AM33" s="1119"/>
      <c r="AN33" s="1120"/>
      <c r="AO33" s="312" t="s">
        <v>489</v>
      </c>
      <c r="AP33" s="312" t="s">
        <v>489</v>
      </c>
      <c r="AQ33" s="313" t="s">
        <v>489</v>
      </c>
      <c r="AR33" s="314" t="s">
        <v>489</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18" t="s">
        <v>505</v>
      </c>
      <c r="AL34" s="1119"/>
      <c r="AM34" s="1119"/>
      <c r="AN34" s="1120"/>
      <c r="AO34" s="312" t="s">
        <v>489</v>
      </c>
      <c r="AP34" s="312" t="s">
        <v>489</v>
      </c>
      <c r="AQ34" s="313" t="s">
        <v>489</v>
      </c>
      <c r="AR34" s="314" t="s">
        <v>489</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18" t="s">
        <v>506</v>
      </c>
      <c r="AL35" s="1119"/>
      <c r="AM35" s="1119"/>
      <c r="AN35" s="1120"/>
      <c r="AO35" s="312">
        <v>258864</v>
      </c>
      <c r="AP35" s="312">
        <v>31896</v>
      </c>
      <c r="AQ35" s="313">
        <v>27672</v>
      </c>
      <c r="AR35" s="314">
        <v>15.3</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18" t="s">
        <v>507</v>
      </c>
      <c r="AL36" s="1119"/>
      <c r="AM36" s="1119"/>
      <c r="AN36" s="1120"/>
      <c r="AO36" s="312">
        <v>21389</v>
      </c>
      <c r="AP36" s="312">
        <v>2635</v>
      </c>
      <c r="AQ36" s="313">
        <v>4845</v>
      </c>
      <c r="AR36" s="314">
        <v>-45.6</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18" t="s">
        <v>508</v>
      </c>
      <c r="AL37" s="1119"/>
      <c r="AM37" s="1119"/>
      <c r="AN37" s="1120"/>
      <c r="AO37" s="312">
        <v>10</v>
      </c>
      <c r="AP37" s="312">
        <v>1</v>
      </c>
      <c r="AQ37" s="313">
        <v>448</v>
      </c>
      <c r="AR37" s="314">
        <v>-99.8</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1" t="s">
        <v>509</v>
      </c>
      <c r="AL38" s="1122"/>
      <c r="AM38" s="1122"/>
      <c r="AN38" s="1123"/>
      <c r="AO38" s="315" t="s">
        <v>489</v>
      </c>
      <c r="AP38" s="315" t="s">
        <v>489</v>
      </c>
      <c r="AQ38" s="316">
        <v>4</v>
      </c>
      <c r="AR38" s="304" t="s">
        <v>489</v>
      </c>
      <c r="AS38" s="311"/>
    </row>
    <row r="39" spans="1:46">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1" t="s">
        <v>510</v>
      </c>
      <c r="AL39" s="1122"/>
      <c r="AM39" s="1122"/>
      <c r="AN39" s="1123"/>
      <c r="AO39" s="312">
        <v>-106</v>
      </c>
      <c r="AP39" s="312">
        <v>-13</v>
      </c>
      <c r="AQ39" s="313">
        <v>-1961</v>
      </c>
      <c r="AR39" s="314">
        <v>-99.3</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18" t="s">
        <v>511</v>
      </c>
      <c r="AL40" s="1119"/>
      <c r="AM40" s="1119"/>
      <c r="AN40" s="1120"/>
      <c r="AO40" s="312">
        <v>-403964</v>
      </c>
      <c r="AP40" s="312">
        <v>-49774</v>
      </c>
      <c r="AQ40" s="313">
        <v>-75713</v>
      </c>
      <c r="AR40" s="314">
        <v>-34.299999999999997</v>
      </c>
      <c r="AS40" s="311"/>
    </row>
    <row r="41" spans="1:46">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4" t="s">
        <v>288</v>
      </c>
      <c r="AL41" s="1125"/>
      <c r="AM41" s="1125"/>
      <c r="AN41" s="1126"/>
      <c r="AO41" s="312">
        <v>212685</v>
      </c>
      <c r="AP41" s="312">
        <v>26206</v>
      </c>
      <c r="AQ41" s="313">
        <v>36985</v>
      </c>
      <c r="AR41" s="314">
        <v>-29.1</v>
      </c>
      <c r="AS41" s="311"/>
    </row>
    <row r="42" spans="1:46">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1" t="s">
        <v>481</v>
      </c>
      <c r="AN49" s="1113" t="s">
        <v>514</v>
      </c>
      <c r="AO49" s="1114"/>
      <c r="AP49" s="1114"/>
      <c r="AQ49" s="1114"/>
      <c r="AR49" s="1115"/>
    </row>
    <row r="50" spans="1:44">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2"/>
      <c r="AN50" s="328" t="s">
        <v>515</v>
      </c>
      <c r="AO50" s="329" t="s">
        <v>516</v>
      </c>
      <c r="AP50" s="330" t="s">
        <v>517</v>
      </c>
      <c r="AQ50" s="331" t="s">
        <v>518</v>
      </c>
      <c r="AR50" s="332" t="s">
        <v>519</v>
      </c>
    </row>
    <row r="51" spans="1:44">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522359</v>
      </c>
      <c r="AN51" s="334">
        <v>60145</v>
      </c>
      <c r="AO51" s="335">
        <v>-29.8</v>
      </c>
      <c r="AP51" s="336">
        <v>126262</v>
      </c>
      <c r="AQ51" s="337">
        <v>10</v>
      </c>
      <c r="AR51" s="338">
        <v>-39.799999999999997</v>
      </c>
    </row>
    <row r="52" spans="1:44">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274233</v>
      </c>
      <c r="AN52" s="342">
        <v>31575</v>
      </c>
      <c r="AO52" s="343">
        <v>-47.9</v>
      </c>
      <c r="AP52" s="344">
        <v>56769</v>
      </c>
      <c r="AQ52" s="345">
        <v>2.1</v>
      </c>
      <c r="AR52" s="346">
        <v>-50</v>
      </c>
    </row>
    <row r="53" spans="1:44">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495989</v>
      </c>
      <c r="AN53" s="334">
        <v>57720</v>
      </c>
      <c r="AO53" s="335">
        <v>-4</v>
      </c>
      <c r="AP53" s="336">
        <v>126525</v>
      </c>
      <c r="AQ53" s="337">
        <v>0.2</v>
      </c>
      <c r="AR53" s="338">
        <v>-4.2</v>
      </c>
    </row>
    <row r="54" spans="1:44">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344120</v>
      </c>
      <c r="AN54" s="342">
        <v>40047</v>
      </c>
      <c r="AO54" s="343">
        <v>26.8</v>
      </c>
      <c r="AP54" s="344">
        <v>67052</v>
      </c>
      <c r="AQ54" s="345">
        <v>18.100000000000001</v>
      </c>
      <c r="AR54" s="346">
        <v>8.6999999999999993</v>
      </c>
    </row>
    <row r="55" spans="1:44">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543217</v>
      </c>
      <c r="AN55" s="334">
        <v>64439</v>
      </c>
      <c r="AO55" s="335">
        <v>11.6</v>
      </c>
      <c r="AP55" s="336">
        <v>122054</v>
      </c>
      <c r="AQ55" s="337">
        <v>-3.5</v>
      </c>
      <c r="AR55" s="338">
        <v>15.1</v>
      </c>
    </row>
    <row r="56" spans="1:44">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385462</v>
      </c>
      <c r="AN56" s="342">
        <v>45725</v>
      </c>
      <c r="AO56" s="343">
        <v>14.2</v>
      </c>
      <c r="AP56" s="344">
        <v>68298</v>
      </c>
      <c r="AQ56" s="345">
        <v>1.9</v>
      </c>
      <c r="AR56" s="346">
        <v>12.3</v>
      </c>
    </row>
    <row r="57" spans="1:44">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470233</v>
      </c>
      <c r="AN57" s="334">
        <v>56750</v>
      </c>
      <c r="AO57" s="335">
        <v>-11.9</v>
      </c>
      <c r="AP57" s="336">
        <v>111644</v>
      </c>
      <c r="AQ57" s="337">
        <v>-8.5</v>
      </c>
      <c r="AR57" s="338">
        <v>-3.4</v>
      </c>
    </row>
    <row r="58" spans="1:44">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262237</v>
      </c>
      <c r="AN58" s="342">
        <v>31648</v>
      </c>
      <c r="AO58" s="343">
        <v>-30.8</v>
      </c>
      <c r="AP58" s="344">
        <v>66606</v>
      </c>
      <c r="AQ58" s="345">
        <v>-2.5</v>
      </c>
      <c r="AR58" s="346">
        <v>-28.3</v>
      </c>
    </row>
    <row r="59" spans="1:44">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556736</v>
      </c>
      <c r="AN59" s="334">
        <v>68597</v>
      </c>
      <c r="AO59" s="335">
        <v>20.9</v>
      </c>
      <c r="AP59" s="336">
        <v>127917</v>
      </c>
      <c r="AQ59" s="337">
        <v>14.6</v>
      </c>
      <c r="AR59" s="338">
        <v>6.3</v>
      </c>
    </row>
    <row r="60" spans="1:44">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368002</v>
      </c>
      <c r="AN60" s="342">
        <v>45343</v>
      </c>
      <c r="AO60" s="343">
        <v>43.3</v>
      </c>
      <c r="AP60" s="344">
        <v>69746</v>
      </c>
      <c r="AQ60" s="345">
        <v>4.7</v>
      </c>
      <c r="AR60" s="346">
        <v>38.6</v>
      </c>
    </row>
    <row r="61" spans="1:44">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517707</v>
      </c>
      <c r="AN61" s="349">
        <v>61530</v>
      </c>
      <c r="AO61" s="350">
        <v>-2.6</v>
      </c>
      <c r="AP61" s="351">
        <v>122880</v>
      </c>
      <c r="AQ61" s="352">
        <v>2.6</v>
      </c>
      <c r="AR61" s="338">
        <v>-5.2</v>
      </c>
    </row>
    <row r="62" spans="1:44">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326811</v>
      </c>
      <c r="AN62" s="342">
        <v>38868</v>
      </c>
      <c r="AO62" s="343">
        <v>1.1000000000000001</v>
      </c>
      <c r="AP62" s="344">
        <v>65694</v>
      </c>
      <c r="AQ62" s="345">
        <v>4.9000000000000004</v>
      </c>
      <c r="AR62" s="346">
        <v>-3.8</v>
      </c>
    </row>
    <row r="63" spans="1:44">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idden="1">
      <c r="AK70" s="262"/>
      <c r="AL70" s="262"/>
      <c r="AM70" s="262"/>
      <c r="AN70" s="262"/>
      <c r="AO70" s="262"/>
      <c r="AP70" s="262"/>
      <c r="AQ70" s="262"/>
      <c r="AR70" s="262"/>
    </row>
    <row r="71" spans="1:46" hidden="1">
      <c r="AK71" s="262"/>
      <c r="AL71" s="262"/>
      <c r="AM71" s="262"/>
      <c r="AN71" s="262"/>
      <c r="AO71" s="262"/>
      <c r="AP71" s="262"/>
      <c r="AQ71" s="262"/>
      <c r="AR71" s="262"/>
    </row>
    <row r="72" spans="1:46" hidden="1">
      <c r="AK72" s="262"/>
      <c r="AL72" s="262"/>
      <c r="AM72" s="262"/>
      <c r="AN72" s="262"/>
      <c r="AO72" s="262"/>
      <c r="AP72" s="262"/>
      <c r="AQ72" s="262"/>
      <c r="AR72" s="262"/>
    </row>
    <row r="73" spans="1:46" hidden="1">
      <c r="AK73" s="262"/>
      <c r="AL73" s="262"/>
      <c r="AM73" s="262"/>
      <c r="AN73" s="262"/>
      <c r="AO73" s="262"/>
      <c r="AP73" s="262"/>
      <c r="AQ73" s="262"/>
      <c r="AR73" s="262"/>
    </row>
  </sheetData>
  <sheetProtection algorithmName="SHA-512" hashValue="UMA8jZ6damzF7GhDZPIC6nfPuup7AztEFirQSdUjJQ8MsGA/jG49Gy0vMPwG5WWhF/9LzhMG1M9AptmqOMjakA==" saltValue="x+Z6hlWhPAbqhKdyjVcgN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U121"/>
  <sheetViews>
    <sheetView showGridLines="0" zoomScale="55" zoomScaleNormal="55" zoomScaleSheetLayoutView="55" workbookViewId="0">
      <selection sqref="A1:A2"/>
    </sheetView>
  </sheetViews>
  <sheetFormatPr defaultColWidth="0" defaultRowHeight="13.5" customHeight="1" zeroHeight="1"/>
  <cols>
    <col min="1" max="125" width="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c r="B2" s="259"/>
      <c r="DG2" s="259"/>
    </row>
    <row r="3" spans="2:12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row r="5" spans="2:125"/>
    <row r="6" spans="2:125"/>
    <row r="7" spans="2:125"/>
    <row r="8" spans="2:125"/>
    <row r="9" spans="2:125">
      <c r="DU9" s="259"/>
    </row>
    <row r="10" spans="2:125"/>
    <row r="11" spans="2:125"/>
    <row r="12" spans="2:125"/>
    <row r="13" spans="2:125"/>
    <row r="14" spans="2:125"/>
    <row r="15" spans="2:125"/>
    <row r="16" spans="2:125"/>
    <row r="17" spans="125:125">
      <c r="DU17" s="259"/>
    </row>
    <row r="18" spans="125:125"/>
    <row r="19" spans="125:125"/>
    <row r="20" spans="125:125">
      <c r="DU20" s="259"/>
    </row>
    <row r="21" spans="125:125">
      <c r="DU21" s="259"/>
    </row>
    <row r="22" spans="125:125"/>
    <row r="23" spans="125:125"/>
    <row r="24" spans="125:125"/>
    <row r="25" spans="125:125"/>
    <row r="26" spans="125:125"/>
    <row r="27" spans="125:125"/>
    <row r="28" spans="125:125">
      <c r="DU28" s="259"/>
    </row>
    <row r="29" spans="125:125"/>
    <row r="30" spans="125:125"/>
    <row r="31" spans="125:125"/>
    <row r="32" spans="125:125"/>
    <row r="33" spans="2:125">
      <c r="B33" s="259"/>
      <c r="G33" s="259"/>
      <c r="I33" s="259"/>
    </row>
    <row r="34" spans="2:125">
      <c r="C34" s="259"/>
      <c r="P34" s="259"/>
      <c r="DE34" s="259"/>
      <c r="DH34" s="259"/>
    </row>
    <row r="35" spans="2:125">
      <c r="D35" s="259"/>
      <c r="E35" s="259"/>
      <c r="DG35" s="259"/>
      <c r="DJ35" s="259"/>
      <c r="DP35" s="259"/>
      <c r="DQ35" s="259"/>
      <c r="DR35" s="259"/>
      <c r="DS35" s="259"/>
      <c r="DT35" s="259"/>
      <c r="DU35" s="259"/>
    </row>
    <row r="36" spans="2:12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c r="DU37" s="259"/>
    </row>
    <row r="38" spans="2:125">
      <c r="DT38" s="259"/>
      <c r="DU38" s="259"/>
    </row>
    <row r="39" spans="2:125"/>
    <row r="40" spans="2:125">
      <c r="DH40" s="259"/>
    </row>
    <row r="41" spans="2:125">
      <c r="DE41" s="259"/>
    </row>
    <row r="42" spans="2:125">
      <c r="DG42" s="259"/>
      <c r="DJ42" s="259"/>
    </row>
    <row r="43" spans="2:12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c r="DU44" s="259"/>
    </row>
    <row r="45" spans="2:125"/>
    <row r="46" spans="2:125"/>
    <row r="47" spans="2:125"/>
    <row r="48" spans="2:125">
      <c r="DT48" s="259"/>
      <c r="DU48" s="259"/>
    </row>
    <row r="49" spans="120:125">
      <c r="DU49" s="259"/>
    </row>
    <row r="50" spans="120:125">
      <c r="DU50" s="259"/>
    </row>
    <row r="51" spans="120:125">
      <c r="DP51" s="259"/>
      <c r="DQ51" s="259"/>
      <c r="DR51" s="259"/>
      <c r="DS51" s="259"/>
      <c r="DT51" s="259"/>
      <c r="DU51" s="259"/>
    </row>
    <row r="52" spans="120:125"/>
    <row r="53" spans="120:125"/>
    <row r="54" spans="120:125">
      <c r="DU54" s="259"/>
    </row>
    <row r="55" spans="120:125"/>
    <row r="56" spans="120:125"/>
    <row r="57" spans="120:125"/>
    <row r="58" spans="120:125">
      <c r="DU58" s="259"/>
    </row>
    <row r="59" spans="120:125"/>
    <row r="60" spans="120:125"/>
    <row r="61" spans="120:125"/>
    <row r="62" spans="120:125"/>
    <row r="63" spans="120:125">
      <c r="DU63" s="259"/>
    </row>
    <row r="64" spans="120:125">
      <c r="DT64" s="259"/>
      <c r="DU64" s="259"/>
    </row>
    <row r="65" spans="123:125"/>
    <row r="66" spans="123:125"/>
    <row r="67" spans="123:125"/>
    <row r="68" spans="123:125"/>
    <row r="69" spans="123:125">
      <c r="DS69" s="259"/>
      <c r="DT69" s="259"/>
      <c r="DU69" s="259"/>
    </row>
    <row r="70" spans="123:125"/>
    <row r="71" spans="123:125"/>
    <row r="72" spans="123:125"/>
    <row r="73" spans="123:125"/>
    <row r="74" spans="123:125"/>
    <row r="75" spans="123:125"/>
    <row r="76" spans="123:125"/>
    <row r="77" spans="123:125"/>
    <row r="78" spans="123:125"/>
    <row r="79" spans="123:125"/>
    <row r="80" spans="123:125"/>
    <row r="81" spans="116:125"/>
    <row r="82" spans="116:125">
      <c r="DL82" s="259"/>
    </row>
    <row r="83" spans="116:125">
      <c r="DM83" s="259"/>
      <c r="DN83" s="259"/>
      <c r="DO83" s="259"/>
      <c r="DP83" s="259"/>
      <c r="DQ83" s="259"/>
      <c r="DR83" s="259"/>
      <c r="DS83" s="259"/>
      <c r="DT83" s="259"/>
      <c r="DU83" s="259"/>
    </row>
    <row r="84" spans="116:125"/>
    <row r="85" spans="116:125"/>
    <row r="86" spans="116:125"/>
    <row r="87" spans="116:125"/>
    <row r="88" spans="116:125">
      <c r="DU88" s="259"/>
    </row>
    <row r="89" spans="116:125"/>
    <row r="90" spans="116:125"/>
    <row r="91" spans="116:125"/>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478</v>
      </c>
    </row>
    <row r="120" spans="125:125" ht="13.5" hidden="1" customHeight="1"/>
    <row r="121" spans="125:125" ht="13.5" hidden="1" customHeight="1">
      <c r="DU121" s="259"/>
    </row>
  </sheetData>
  <sheetProtection algorithmName="SHA-512" hashValue="LL5mspL67acZ/6YtLU76zEDnRTHdxgimymFfi44BhQ9iqvoNEe+MF5GtDGgHqEWTpcmyLApittk5XUtkFWnugQ==" saltValue="b8Ljjzfzo0jmrLq/74u2v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L116"/>
  <sheetViews>
    <sheetView showGridLines="0" zoomScaleNormal="100" zoomScaleSheetLayoutView="55" workbookViewId="0"/>
  </sheetViews>
  <sheetFormatPr defaultColWidth="0" defaultRowHeight="13.5" customHeight="1" zeroHeight="1"/>
  <cols>
    <col min="1" max="125" width="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c r="B2" s="259"/>
      <c r="T2" s="259"/>
    </row>
    <row r="3" spans="1:12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59"/>
      <c r="G33" s="259"/>
      <c r="I33" s="259"/>
    </row>
    <row r="34" spans="2:125">
      <c r="C34" s="259"/>
      <c r="P34" s="259"/>
      <c r="R34" s="259"/>
      <c r="U34" s="259"/>
    </row>
    <row r="35" spans="2:12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c r="F36" s="259"/>
      <c r="H36" s="259"/>
      <c r="J36" s="259"/>
      <c r="K36" s="259"/>
      <c r="L36" s="259"/>
      <c r="M36" s="259"/>
      <c r="N36" s="259"/>
      <c r="O36" s="259"/>
      <c r="Q36" s="259"/>
      <c r="S36" s="259"/>
      <c r="V36" s="259"/>
    </row>
    <row r="37" spans="2:125"/>
    <row r="38" spans="2:125"/>
    <row r="39" spans="2:125"/>
    <row r="40" spans="2:125">
      <c r="U40" s="259"/>
    </row>
    <row r="41" spans="2:125">
      <c r="R41" s="259"/>
    </row>
    <row r="42" spans="2:12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c r="Q43" s="259"/>
      <c r="S43" s="259"/>
      <c r="V43" s="259"/>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478</v>
      </c>
    </row>
  </sheetData>
  <sheetProtection algorithmName="SHA-512" hashValue="m0cs+qibcA/qOIWVCL+6HLp3adp5lUj+vzNbVtIrmFjKBDHgBA3wBnkxKG0Kfwfp/Inznmi+qndXjsSnsT4yNw==" saltValue="QFtFmaCJL+qOQZbFfmc1j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0000"/>
    <pageSetUpPr fitToPage="1"/>
  </sheetPr>
  <dimension ref="B1:J50"/>
  <sheetViews>
    <sheetView showGridLines="0" zoomScale="70" zoomScaleNormal="70" zoomScaleSheetLayoutView="100" workbookViewId="0">
      <selection sqref="A1:A1048576"/>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528</v>
      </c>
      <c r="G46" s="8" t="s">
        <v>529</v>
      </c>
      <c r="H46" s="8" t="s">
        <v>530</v>
      </c>
      <c r="I46" s="8" t="s">
        <v>531</v>
      </c>
      <c r="J46" s="9" t="s">
        <v>532</v>
      </c>
    </row>
    <row r="47" spans="2:10" ht="57.75" customHeight="1">
      <c r="B47" s="10"/>
      <c r="C47" s="1137" t="s">
        <v>3</v>
      </c>
      <c r="D47" s="1137"/>
      <c r="E47" s="1138"/>
      <c r="F47" s="11">
        <v>23.22</v>
      </c>
      <c r="G47" s="12">
        <v>24.15</v>
      </c>
      <c r="H47" s="12">
        <v>36.36</v>
      </c>
      <c r="I47" s="12">
        <v>43.44</v>
      </c>
      <c r="J47" s="13">
        <v>44.38</v>
      </c>
    </row>
    <row r="48" spans="2:10" ht="57.75" customHeight="1">
      <c r="B48" s="14"/>
      <c r="C48" s="1139" t="s">
        <v>4</v>
      </c>
      <c r="D48" s="1139"/>
      <c r="E48" s="1140"/>
      <c r="F48" s="15">
        <v>3.34</v>
      </c>
      <c r="G48" s="16">
        <v>4.9800000000000004</v>
      </c>
      <c r="H48" s="16">
        <v>7.11</v>
      </c>
      <c r="I48" s="16">
        <v>9.27</v>
      </c>
      <c r="J48" s="17">
        <v>4.29</v>
      </c>
    </row>
    <row r="49" spans="2:10" ht="57.75" customHeight="1" thickBot="1">
      <c r="B49" s="18"/>
      <c r="C49" s="1141" t="s">
        <v>5</v>
      </c>
      <c r="D49" s="1141"/>
      <c r="E49" s="1142"/>
      <c r="F49" s="19" t="s">
        <v>533</v>
      </c>
      <c r="G49" s="20">
        <v>1.81</v>
      </c>
      <c r="H49" s="20">
        <v>13.96</v>
      </c>
      <c r="I49" s="20">
        <v>1.87</v>
      </c>
      <c r="J49" s="21" t="s">
        <v>534</v>
      </c>
    </row>
    <row r="50" spans="2:10"/>
  </sheetData>
  <sheetProtection algorithmName="SHA-512" hashValue="vjkX4eGvnKN2vVF2QfsbomqU3BInGKbv0oHNoPw8nEZHm6Pkju1u5mtng2LRIGJsNa2WTyFsmqjZz2KoKMo+Ww==" saltValue="dBKkBYMRfC7mtnc/VF/C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2025-03-17T06:07:11Z</cp:lastPrinted>
  <dcterms:created xsi:type="dcterms:W3CDTF">2025-02-19T00:41:14Z</dcterms:created>
  <dcterms:modified xsi:type="dcterms:W3CDTF">2025-03-18T04:46:03Z</dcterms:modified>
  <cp:category/>
</cp:coreProperties>
</file>