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theme/themeOverride1.xml" ContentType="application/vnd.openxmlformats-officedocument.themeOverride+xml"/>
  <Override PartName="/xl/charts/chart7.xml" ContentType="application/vnd.openxmlformats-officedocument.drawingml.chart+xml"/>
  <Override PartName="/xl/theme/themeOverride2.xml" ContentType="application/vnd.openxmlformats-officedocument.themeOverride+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60" windowWidth="14850" windowHeight="6630"/>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性質別歳出決算分析表（住民一人当たりのコスト）" sheetId="15" r:id="rId7"/>
    <sheet name="目的別歳出決算分析表（住民一人当たりのコスト）" sheetId="16"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公会計指標分析・財政指標組合せ分析表" sheetId="23" r:id="rId13"/>
    <sheet name="施設類型別ストック情報分析表①" sheetId="24" r:id="rId14"/>
    <sheet name="施設類型別ストック情報分析表②" sheetId="25" r:id="rId15"/>
    <sheet name="データシート" sheetId="8" state="hidden" r:id="rId16"/>
  </sheets>
  <calcPr calcId="145621" calcMode="manual"/>
</workbook>
</file>

<file path=xl/calcChain.xml><?xml version="1.0" encoding="utf-8"?>
<calcChain xmlns="http://schemas.openxmlformats.org/spreadsheetml/2006/main">
  <c r="BG35" i="9" l="1"/>
  <c r="BG34" i="9"/>
  <c r="AO35" i="9"/>
  <c r="AO34" i="9"/>
  <c r="W36" i="9"/>
  <c r="W35" i="9"/>
  <c r="W34" i="9"/>
  <c r="CQ43" i="9"/>
  <c r="CQ42" i="9"/>
  <c r="CQ41" i="9"/>
  <c r="CQ40" i="9"/>
  <c r="CQ39" i="9"/>
  <c r="CQ38" i="9"/>
  <c r="CQ37" i="9"/>
  <c r="CQ36" i="9"/>
  <c r="CQ35" i="9"/>
  <c r="CQ34" i="9"/>
  <c r="DG43" i="9"/>
  <c r="DG42" i="9"/>
  <c r="DG41" i="9"/>
  <c r="DG40" i="9"/>
  <c r="DG39" i="9"/>
  <c r="DG38" i="9"/>
  <c r="DG37" i="9"/>
  <c r="DG36" i="9"/>
  <c r="DG35" i="9"/>
  <c r="DG34" i="9"/>
  <c r="BY43" i="9"/>
  <c r="BY42" i="9"/>
  <c r="BY41" i="9"/>
  <c r="BY40" i="9"/>
  <c r="BY39" i="9"/>
  <c r="BY38" i="9"/>
  <c r="BY37" i="9"/>
  <c r="BY36" i="9"/>
  <c r="BY35" i="9"/>
  <c r="BY34" i="9"/>
  <c r="E43" i="9"/>
  <c r="E42" i="9"/>
  <c r="E41" i="9"/>
  <c r="E40" i="9"/>
  <c r="E39" i="9"/>
  <c r="E38" i="9"/>
  <c r="E37" i="9"/>
  <c r="E36" i="9"/>
  <c r="E35" i="9"/>
  <c r="E34" i="9"/>
  <c r="CO43" i="9" l="1"/>
  <c r="BW43" i="9"/>
  <c r="BE43" i="9"/>
  <c r="AM43" i="9"/>
  <c r="U43" i="9"/>
  <c r="C43" i="9"/>
  <c r="CO42" i="9"/>
  <c r="BW42" i="9"/>
  <c r="BE42" i="9"/>
  <c r="AM42" i="9"/>
  <c r="U42" i="9"/>
  <c r="C42" i="9"/>
  <c r="CO41" i="9"/>
  <c r="BW41" i="9"/>
  <c r="BE41" i="9"/>
  <c r="AM41" i="9"/>
  <c r="U41" i="9"/>
  <c r="C41" i="9"/>
  <c r="CO40" i="9"/>
  <c r="BW40" i="9"/>
  <c r="BE40" i="9"/>
  <c r="AM40" i="9"/>
  <c r="U40" i="9"/>
  <c r="C40" i="9"/>
  <c r="CO39" i="9"/>
  <c r="BE39" i="9"/>
  <c r="AM39" i="9"/>
  <c r="U39" i="9"/>
  <c r="C39" i="9"/>
  <c r="CO38" i="9"/>
  <c r="BE38" i="9"/>
  <c r="AM38" i="9"/>
  <c r="U38" i="9"/>
  <c r="C38" i="9"/>
  <c r="CO37" i="9"/>
  <c r="BE37" i="9"/>
  <c r="AM37" i="9"/>
  <c r="U37" i="9"/>
  <c r="C37" i="9"/>
  <c r="CO36" i="9"/>
  <c r="BE36" i="9"/>
  <c r="AM36" i="9"/>
  <c r="C36" i="9"/>
  <c r="CO35" i="9"/>
  <c r="C35" i="9"/>
  <c r="CO34" i="9"/>
  <c r="C34" i="9"/>
  <c r="U34" i="9" l="1"/>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 r="U35" i="9" l="1"/>
  <c r="U36" i="9" s="1"/>
  <c r="AM34" i="9"/>
  <c r="AM35" i="9" s="1"/>
  <c r="BE34" i="9" l="1"/>
  <c r="BE35" i="9" s="1"/>
  <c r="BW34" i="9" l="1"/>
  <c r="BW35" i="9" s="1"/>
  <c r="BW36" i="9" s="1"/>
  <c r="BW37" i="9" s="1"/>
  <c r="BW38" i="9" s="1"/>
  <c r="BW39" i="9" s="1"/>
</calcChain>
</file>

<file path=xl/sharedStrings.xml><?xml version="1.0" encoding="utf-8"?>
<sst xmlns="http://schemas.openxmlformats.org/spreadsheetml/2006/main" count="1090" uniqueCount="556">
  <si>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</si>
  <si>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</si>
  <si>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</si>
  <si>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</si>
  <si>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</si>
  <si>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</si>
  <si>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</si>
  <si>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</si>
  <si>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※平成29年度中に市町村合併した団体で、合併前の団体ごとの決算に基づく連結実質赤字比率を算出していない団体については、グラフを表記しない。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</si>
  <si>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</si>
  <si>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</si>
  <si>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</si>
  <si>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</si>
  <si>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</si>
  <si>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</si>
  <si>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</si>
  <si>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</si>
  <si>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</si>
  <si>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</si>
  <si>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</si>
  <si>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</si>
  <si>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</si>
  <si>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</si>
  <si>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※平成29年度中に市町村合併した団体で、合併前の団体ごとの決算に基づく実質公債費比率を算出していない団体については、グラフを表記しない。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</si>
  <si>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</si>
  <si>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</si>
  <si>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</si>
  <si>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</si>
  <si>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</si>
  <si>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</si>
  <si>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</si>
  <si>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</si>
  <si>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</si>
  <si>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</si>
  <si>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</si>
  <si>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</si>
  <si>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</si>
  <si>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</si>
  <si>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</si>
  <si>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※平成29年度中に市町村合併した団体で、合併前の団体ごとの決算に基づく将来負担比率を算出していない団体については、グラフを表記しない。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</si>
  <si>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</si>
  <si>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</si>
  <si>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</si>
  <si>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</si>
  <si>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</si>
  <si>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</si>
  <si>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</si>
  <si>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</si>
  <si>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</si>
  <si>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</si>
  <si>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</si>
  <si>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</si>
  <si>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</si>
  <si>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</si>
  <si>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</si>
  <si>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</si>
  <si>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</si>
  <si>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</si>
  <si>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</si>
  <si>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</si>
  <si>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</si>
  <si>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</si>
  <si>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</si>
  <si>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平成28年度　財政状況資料集</t>
    <phoneticPr fontId="5"/>
  </si>
  <si>
    <t>総括表（市町村）</t>
    <rPh sb="0" eb="2">
      <t>ソウカツ</t>
    </rPh>
    <rPh sb="2" eb="3">
      <t>ヒョウ</t>
    </rPh>
    <rPh sb="4" eb="7">
      <t>シチョウソン</t>
    </rPh>
    <phoneticPr fontId="5"/>
  </si>
  <si>
    <t>都道府県名</t>
    <phoneticPr fontId="5"/>
  </si>
  <si>
    <t>宮城県</t>
    <phoneticPr fontId="5"/>
  </si>
  <si>
    <t>市町村類型</t>
    <phoneticPr fontId="5"/>
  </si>
  <si>
    <t>Ⅱ－１</t>
    <phoneticPr fontId="5"/>
  </si>
  <si>
    <t>指定団体等の指定状況</t>
    <phoneticPr fontId="5"/>
  </si>
  <si>
    <t>平成28年度(千円)</t>
    <rPh sb="0" eb="2">
      <t>ヘイセイ</t>
    </rPh>
    <rPh sb="4" eb="6">
      <t>ネンド</t>
    </rPh>
    <rPh sb="7" eb="9">
      <t>センエン</t>
    </rPh>
    <phoneticPr fontId="5"/>
  </si>
  <si>
    <t>平成27年度(千円)</t>
    <rPh sb="0" eb="2">
      <t>ヘイセイ</t>
    </rPh>
    <rPh sb="4" eb="6">
      <t>ネンド</t>
    </rPh>
    <phoneticPr fontId="5"/>
  </si>
  <si>
    <t>平成28年度(千円･％)</t>
    <rPh sb="0" eb="2">
      <t>ヘイセイ</t>
    </rPh>
    <rPh sb="4" eb="6">
      <t>ネンド</t>
    </rPh>
    <rPh sb="7" eb="9">
      <t>センエン</t>
    </rPh>
    <phoneticPr fontId="5"/>
  </si>
  <si>
    <t>平成27年度(千円･％)</t>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</si>
  <si>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</si>
  <si>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</si>
  <si>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</si>
  <si>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</si>
  <si>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</si>
  <si>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</si>
  <si>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</si>
  <si>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川崎町</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</si>
  <si>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</si>
  <si>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</si>
  <si>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</si>
  <si>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歳入歳出差引</t>
    <phoneticPr fontId="18"/>
  </si>
  <si>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</si>
  <si>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</si>
  <si>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</si>
  <si>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</si>
  <si>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</si>
  <si>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</si>
  <si>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</si>
  <si>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18"/>
  </si>
  <si>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</si>
  <si>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</si>
  <si>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</si>
  <si>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</si>
  <si>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</si>
  <si>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8"/>
  </si>
  <si>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</si>
  <si>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</si>
  <si>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</si>
  <si>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</si>
  <si>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</si>
  <si>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</si>
  <si>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</si>
  <si>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-8.1</t>
    <phoneticPr fontId="5"/>
  </si>
  <si>
    <t>山振</t>
    <rPh sb="0" eb="1">
      <t>ヤマ</t>
    </rPh>
    <rPh sb="1" eb="2">
      <t>フ</t>
    </rPh>
    <phoneticPr fontId="5"/>
  </si>
  <si>
    <t>○</t>
    <phoneticPr fontId="5"/>
  </si>
  <si>
    <t>繰上償還金</t>
    <phoneticPr fontId="18"/>
  </si>
  <si>
    <t>-</t>
    <phoneticPr fontId="5"/>
  </si>
  <si>
    <t>　実質赤字比率</t>
    <rPh sb="1" eb="3">
      <t>ジッシツ</t>
    </rPh>
    <rPh sb="3" eb="5">
      <t>アカジ</t>
    </rPh>
    <rPh sb="5" eb="7">
      <t>ヒリツ</t>
    </rPh>
    <phoneticPr fontId="5"/>
  </si>
  <si>
    <t>住民基本台帳人口
 (※7)</t>
    <rPh sb="0" eb="2">
      <t>ジュウミン</t>
    </rPh>
    <rPh sb="2" eb="4">
      <t>キホン</t>
    </rPh>
    <rPh sb="4" eb="6">
      <t>ダイチョウ</t>
    </rPh>
    <rPh sb="6" eb="8">
      <t>ジンコウ</t>
    </rPh>
    <phoneticPr fontId="5"/>
  </si>
  <si>
    <t>29.01.01(人)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</si>
  <si>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</si>
  <si>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</si>
  <si>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</si>
  <si>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t>
    <phoneticPr fontId="5"/>
  </si>
  <si>
    <t>積立金取崩し額</t>
    <phoneticPr fontId="18"/>
  </si>
  <si>
    <t>-</t>
    <phoneticPr fontId="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</si>
  <si>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</si>
  <si>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</si>
  <si>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</si>
  <si>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</si>
  <si>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</si>
  <si>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18"/>
  </si>
  <si>
    <t>　実質公債費比率</t>
    <rPh sb="1" eb="3">
      <t>ジッシツ</t>
    </rPh>
    <rPh sb="3" eb="6">
      <t>コウサイヒ</t>
    </rPh>
    <rPh sb="6" eb="8">
      <t>ヒリツ</t>
    </rPh>
    <phoneticPr fontId="5"/>
  </si>
  <si>
    <t>28.01.01(人)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</si>
  <si>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</si>
  <si>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</si>
  <si>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</si>
  <si>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</si>
  <si>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</si>
  <si>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-1.7</t>
    <phoneticPr fontId="5"/>
  </si>
  <si>
    <t>基準財政需要額</t>
    <phoneticPr fontId="18"/>
  </si>
  <si>
    <t>うち日本人(％)</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</si>
  <si>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</si>
  <si>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</si>
  <si>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</si>
  <si>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</si>
  <si>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</si>
  <si>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</si>
  <si>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</si>
  <si>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</si>
  <si>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</si>
  <si>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</si>
  <si>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</si>
  <si>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</si>
  <si>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</si>
  <si>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</si>
  <si>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</si>
  <si>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</si>
  <si>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</si>
  <si>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</si>
  <si>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</si>
  <si>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</si>
  <si>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</si>
  <si>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</si>
  <si>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</si>
  <si>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</si>
  <si>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</si>
  <si>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</si>
  <si>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</si>
  <si>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</si>
  <si>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</si>
  <si>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</si>
  <si>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</si>
  <si>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</si>
  <si>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</si>
  <si>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</si>
  <si>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</si>
  <si>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</si>
  <si>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</si>
  <si>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</si>
  <si>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</si>
  <si>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</si>
  <si>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</si>
  <si>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</si>
  <si>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</si>
  <si>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</si>
  <si>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</si>
  <si>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</si>
  <si>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</si>
  <si>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</si>
  <si>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</si>
  <si>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</si>
  <si>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</si>
  <si>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</si>
  <si>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</si>
  <si>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</si>
  <si>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</si>
  <si>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</si>
  <si>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※7：住民基本台帳人口については、住民基本台帳関係年報の調査基準日変更に伴い、平成25年度以降、調査年度の1月1日現在の住民基本台帳に登載されている人口を記載。</t>
    <phoneticPr fontId="5"/>
  </si>
  <si>
    <t>平成28年度</t>
    <phoneticPr fontId="18"/>
  </si>
  <si>
    <t>宮城県川崎町</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</si>
  <si>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</si>
  <si>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</si>
  <si>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</si>
  <si>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</si>
  <si>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</si>
  <si>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</si>
  <si>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</si>
  <si>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</si>
  <si>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</si>
  <si>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</si>
  <si>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</si>
  <si>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</si>
  <si>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</si>
  <si>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t>
    <phoneticPr fontId="18"/>
  </si>
  <si>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</si>
  <si>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</si>
  <si>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</si>
  <si>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</si>
  <si>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</si>
  <si>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</si>
  <si>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</si>
  <si>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</si>
  <si>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</si>
  <si>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</si>
  <si>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</si>
  <si>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</si>
  <si>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</si>
  <si>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</si>
  <si>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</si>
  <si>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</si>
  <si>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</si>
  <si>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</si>
  <si>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</si>
  <si>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</si>
  <si>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</si>
  <si>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</si>
  <si>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</si>
  <si>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</si>
  <si>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</si>
  <si>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</si>
  <si>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</si>
  <si>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</si>
  <si>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</si>
  <si>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</si>
  <si>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</si>
  <si>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</si>
  <si>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</si>
  <si>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</si>
  <si>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</si>
  <si>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</si>
  <si>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</si>
  <si>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</si>
  <si>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</si>
  <si>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</si>
  <si>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</si>
  <si>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諸支出金</t>
    <rPh sb="3" eb="4">
      <t>キン</t>
    </rPh>
    <phoneticPr fontId="18"/>
  </si>
  <si>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</si>
  <si>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</si>
  <si>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</si>
  <si>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</si>
  <si>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</si>
  <si>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</si>
  <si>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</si>
  <si>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</si>
  <si>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</si>
  <si>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</si>
  <si>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</si>
  <si>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</si>
  <si>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</si>
  <si>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</si>
  <si>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</si>
  <si>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</si>
  <si>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</si>
  <si>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</si>
  <si>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</si>
  <si>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</si>
  <si>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</si>
  <si>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</si>
  <si>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</si>
  <si>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</si>
  <si>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</si>
  <si>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</si>
  <si>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</si>
  <si>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都道府県支出金</t>
  </si>
  <si>
    <t>合計</t>
  </si>
  <si>
    <t>　扶助費</t>
    <phoneticPr fontId="5"/>
  </si>
  <si>
    <t>財産収入</t>
  </si>
  <si>
    <t>　公債費</t>
    <phoneticPr fontId="5"/>
  </si>
  <si>
    <t>寄附金</t>
  </si>
  <si>
    <t>平成28年度</t>
    <rPh sb="0" eb="2">
      <t>ヘイセイ</t>
    </rPh>
    <rPh sb="4" eb="6">
      <t>ネンド</t>
    </rPh>
    <phoneticPr fontId="5"/>
  </si>
  <si>
    <t>平成27年度</t>
    <rPh sb="0" eb="2">
      <t>ヘイセイ</t>
    </rPh>
    <rPh sb="4" eb="6">
      <t>ネンド</t>
    </rPh>
    <phoneticPr fontId="5"/>
  </si>
  <si>
    <t>内訳</t>
    <rPh sb="0" eb="2">
      <t>ウチワケ</t>
    </rPh>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</si>
  <si>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</si>
  <si>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</si>
  <si>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</si>
  <si>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</si>
  <si>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</si>
  <si>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</si>
  <si>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</si>
  <si>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</si>
  <si>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</si>
  <si>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</si>
  <si>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</si>
  <si>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</si>
  <si>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</si>
  <si>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</si>
  <si>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</si>
  <si>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</si>
  <si>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</si>
  <si>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</si>
  <si>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</si>
  <si>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</si>
  <si>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</si>
  <si>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</si>
  <si>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病院</t>
    <phoneticPr fontId="18"/>
  </si>
  <si>
    <t>再差引収支</t>
    <rPh sb="0" eb="1">
      <t>サイ</t>
    </rPh>
    <rPh sb="1" eb="3">
      <t>サシヒキ</t>
    </rPh>
    <rPh sb="3" eb="5">
      <t>シュウシ</t>
    </rPh>
    <phoneticPr fontId="5"/>
  </si>
  <si>
    <t>　補助費等</t>
    <rPh sb="1" eb="3">
      <t>ホジョ</t>
    </rPh>
    <rPh sb="3" eb="4">
      <t>ヒ</t>
    </rPh>
    <rPh sb="4" eb="5">
      <t>トウ</t>
    </rPh>
    <phoneticPr fontId="5"/>
  </si>
  <si>
    <t>下水道</t>
    <phoneticPr fontId="18"/>
  </si>
  <si>
    <t>加入世帯数(世帯)</t>
  </si>
  <si>
    <t>　　うち一部事務組合負担金</t>
    <phoneticPr fontId="5"/>
  </si>
  <si>
    <t>上水道</t>
    <phoneticPr fontId="5"/>
  </si>
  <si>
    <t>被保険者数(人)</t>
  </si>
  <si>
    <t>　繰出金</t>
    <phoneticPr fontId="5"/>
  </si>
  <si>
    <t>工業用水道</t>
    <phoneticPr fontId="5"/>
  </si>
  <si>
    <t>-</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</si>
  <si>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</si>
  <si>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</si>
  <si>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</si>
  <si>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</si>
  <si>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</si>
  <si>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</si>
  <si>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</si>
  <si>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</si>
  <si>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</si>
  <si>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t>
    <phoneticPr fontId="18"/>
  </si>
  <si>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</si>
  <si>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</si>
  <si>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</si>
  <si>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</si>
  <si>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</si>
  <si>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</si>
  <si>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</si>
  <si>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</si>
  <si>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</si>
  <si>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</si>
  <si>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</si>
  <si>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</si>
  <si>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平成28年度</t>
  </si>
  <si>
    <t>宮城県川崎町</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</si>
  <si>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</si>
  <si>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</si>
  <si>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</si>
  <si>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</si>
  <si>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</si>
  <si>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</si>
  <si>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</si>
  <si>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</si>
  <si>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</si>
  <si>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</si>
  <si>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</si>
  <si>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</si>
  <si>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</si>
  <si>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</si>
  <si>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</si>
  <si>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</si>
  <si>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</si>
  <si>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</si>
  <si>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</si>
  <si>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</si>
  <si>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</si>
  <si>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</si>
  <si>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</si>
  <si>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</si>
  <si>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</si>
  <si>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</si>
  <si>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</si>
  <si>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</si>
  <si>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</si>
  <si>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</si>
  <si>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</si>
  <si>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</si>
  <si>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</si>
  <si>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川崎町国民健康保険特別会計</t>
    <phoneticPr fontId="5"/>
  </si>
  <si>
    <t>川崎町介護保険特別会計</t>
    <phoneticPr fontId="5"/>
  </si>
  <si>
    <t>川崎町後期高齢者医療保険特別会計</t>
    <phoneticPr fontId="5"/>
  </si>
  <si>
    <t>川崎町水道事業会計</t>
    <phoneticPr fontId="5"/>
  </si>
  <si>
    <t>法適用企業</t>
    <phoneticPr fontId="5"/>
  </si>
  <si>
    <t>川崎町病院事業会計</t>
    <phoneticPr fontId="5"/>
  </si>
  <si>
    <t>川崎町公共下水道事業特別会計</t>
    <phoneticPr fontId="5"/>
  </si>
  <si>
    <t>法非適用企業</t>
    <phoneticPr fontId="5"/>
  </si>
  <si>
    <t>川崎町温泉事業特別会計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</si>
  <si>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</si>
  <si>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</si>
  <si>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</si>
  <si>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</si>
  <si>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</si>
  <si>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</si>
  <si>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</si>
  <si>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</si>
  <si>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</si>
  <si>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</si>
  <si>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</si>
  <si>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</si>
  <si>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</si>
  <si>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</si>
  <si>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平成26年度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</si>
  <si>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</si>
  <si>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</si>
  <si>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</si>
  <si>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</si>
  <si>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</si>
  <si>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</si>
  <si>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</si>
  <si>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</si>
  <si>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いわゆる五省協定等に係るもの</t>
    <rPh sb="4" eb="6">
      <t>ゴショウ</t>
    </rPh>
    <rPh sb="6" eb="9">
      <t>キョウテイトウ</t>
    </rPh>
    <rPh sb="10" eb="11">
      <t>カカ</t>
    </rPh>
    <phoneticPr fontId="23"/>
  </si>
  <si>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</si>
  <si>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</si>
  <si>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</si>
  <si>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</si>
  <si>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</si>
  <si>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</si>
  <si>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</si>
  <si>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</si>
  <si>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</si>
  <si>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</si>
  <si>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</si>
  <si>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</si>
  <si>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</si>
  <si>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</si>
  <si>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</si>
  <si>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</si>
  <si>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</si>
  <si>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</si>
  <si>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</si>
  <si>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</si>
  <si>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</si>
  <si>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</si>
  <si>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</si>
  <si>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</si>
  <si>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</si>
  <si>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</si>
  <si>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</si>
  <si>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充当可能特定歳入 </t>
    <rPh sb="0" eb="2">
      <t>ジュウトウ</t>
    </rPh>
    <rPh sb="2" eb="4">
      <t>カノウ</t>
    </rPh>
    <rPh sb="4" eb="6">
      <t>トクテイ</t>
    </rPh>
    <rPh sb="6" eb="8">
      <t>サイニュウ</t>
    </rPh>
    <phoneticPr fontId="23"/>
  </si>
  <si>
    <t xml:space="preserve">基準財政需要額算入見込額 </t>
    <rPh sb="0" eb="2">
      <t>キジュン</t>
    </rPh>
    <rPh sb="2" eb="4">
      <t>ザイセイ</t>
    </rPh>
    <rPh sb="4" eb="7">
      <t>ジュヨウガク</t>
    </rPh>
    <rPh sb="7" eb="9">
      <t>サンニュウ</t>
    </rPh>
    <rPh sb="9" eb="12">
      <t>ミコミガク</t>
    </rPh>
    <phoneticPr fontId="23"/>
  </si>
  <si>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</si>
  <si>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</si>
  <si>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</si>
  <si>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</si>
  <si>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</si>
  <si>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</si>
  <si>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</si>
  <si>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健全化判断比率</t>
    <rPh sb="0" eb="3">
      <t>ケンゼンカ</t>
    </rPh>
    <rPh sb="3" eb="5">
      <t>ハンダン</t>
    </rPh>
    <rPh sb="5" eb="7">
      <t>ヒリツ</t>
    </rPh>
    <phoneticPr fontId="14"/>
  </si>
  <si>
    <t>平成28年度</t>
    <rPh sb="0" eb="2">
      <t>ヘイセイ</t>
    </rPh>
    <rPh sb="4" eb="6">
      <t>ネンド</t>
    </rPh>
    <phoneticPr fontId="14"/>
  </si>
  <si>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</si>
  <si>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</si>
  <si>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</si>
  <si>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</si>
  <si>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</si>
  <si>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</si>
  <si>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</si>
  <si>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(Ｃ)</t>
    <phoneticPr fontId="5"/>
  </si>
  <si>
    <t>連結実質赤字比率</t>
    <rPh sb="0" eb="2">
      <t>レンケツ</t>
    </rPh>
    <rPh sb="2" eb="4">
      <t>ジッシツ</t>
    </rPh>
    <rPh sb="4" eb="6">
      <t>アカジ</t>
    </rPh>
    <rPh sb="6" eb="8">
      <t>ヒリツ</t>
    </rPh>
    <phoneticPr fontId="14"/>
  </si>
  <si>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</si>
  <si>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</si>
  <si>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4"/>
  </si>
  <si>
    <t>(Ｃ)－(Ｄ)</t>
    <phoneticPr fontId="5"/>
  </si>
  <si>
    <t>将来負担比率</t>
    <rPh sb="0" eb="2">
      <t>ショウライ</t>
    </rPh>
    <rPh sb="2" eb="4">
      <t>フタン</t>
    </rPh>
    <rPh sb="4" eb="6">
      <t>ヒリツ</t>
    </rPh>
    <phoneticPr fontId="14"/>
  </si>
  <si>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</si>
  <si>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</si>
  <si>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</si>
  <si>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</si>
  <si>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</si>
  <si>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</si>
  <si>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</si>
  <si>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</si>
  <si>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</si>
  <si>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</si>
  <si>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</si>
  <si>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</si>
  <si>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</si>
  <si>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</si>
  <si>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</si>
  <si>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</si>
  <si>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</si>
  <si>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</si>
  <si>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</si>
  <si>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</si>
  <si>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</si>
  <si>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</si>
  <si>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</si>
  <si>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</si>
  <si>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</si>
  <si>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（注）住民基本台帳人口については、住民基本台帳関係年報の調査基準日変更に伴い、平成25年度以降、調査年度の1月1日現在の住民基本台帳に登載されている人口を記載。</t>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</si>
  <si>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</si>
  <si>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</si>
  <si>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</si>
  <si>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</si>
  <si>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</si>
  <si>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</si>
  <si>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</si>
  <si>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</si>
  <si>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</si>
  <si>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</si>
  <si>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</si>
  <si>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※平成29年度中に市町村合併した団体で、合併前の団体ごとの決算に基づく実質公債費比率を算出していない団体については、グラフを表記しない。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</si>
  <si>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</si>
  <si>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</si>
  <si>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</si>
  <si>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</si>
  <si>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</si>
  <si>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</si>
  <si>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</si>
  <si>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</si>
  <si>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H24</t>
  </si>
  <si>
    <t>うち単独分</t>
    <rPh sb="2" eb="4">
      <t>タンドク</t>
    </rPh>
    <rPh sb="4" eb="5">
      <t>ブン</t>
    </rPh>
    <phoneticPr fontId="5"/>
  </si>
  <si>
    <t xml:space="preserve"> H25</t>
  </si>
  <si>
    <t xml:space="preserve"> H26</t>
  </si>
  <si>
    <t xml:space="preserve"> H27</t>
  </si>
  <si>
    <t xml:space="preserve"> H28</t>
  </si>
  <si>
    <t xml:space="preserve"> 過去５年間平均</t>
    <rPh sb="1" eb="3">
      <t>カコ</t>
    </rPh>
    <rPh sb="4" eb="6">
      <t>ネンカン</t>
    </rPh>
    <rPh sb="6" eb="8">
      <t>ヘイキン</t>
    </rPh>
    <phoneticPr fontId="5"/>
  </si>
  <si>
    <t>類似団体内平均(円)</t>
    <rPh sb="0" eb="2">
      <t>ルイジ</t>
    </rPh>
    <rPh sb="2" eb="4">
      <t>ダンタイ</t>
    </rPh>
    <phoneticPr fontId="5"/>
  </si>
  <si>
    <t>H24</t>
  </si>
  <si>
    <t>H25</t>
  </si>
  <si>
    <t>H26</t>
  </si>
  <si>
    <t>H27</t>
  </si>
  <si>
    <t>H28</t>
  </si>
  <si>
    <t>▲ 1.00</t>
  </si>
  <si>
    <t>▲ 0.69</t>
  </si>
  <si>
    <t>▲ 0.01</t>
  </si>
  <si>
    <t>▲ 2.48</t>
  </si>
  <si>
    <t>川崎町水道事業会計</t>
  </si>
  <si>
    <t>川崎町病院事業会計</t>
  </si>
  <si>
    <t>一般会計</t>
  </si>
  <si>
    <t>川崎町介護保険特別会計</t>
  </si>
  <si>
    <t>川崎町温泉事業特別会計</t>
  </si>
  <si>
    <t>川崎町後期高齢者医療保険特別会計</t>
  </si>
  <si>
    <t>川崎町国民健康保険特別会計</t>
  </si>
  <si>
    <t>川崎町公共下水道事業特別会計</t>
  </si>
  <si>
    <t>その他会計（赤字）</t>
  </si>
  <si>
    <t>その他会計（黒字）</t>
  </si>
  <si>
    <t>-</t>
    <phoneticPr fontId="2"/>
  </si>
  <si>
    <t>宮城県市町村職員退職手当組合</t>
    <rPh sb="0" eb="3">
      <t>ミヤギケン</t>
    </rPh>
    <rPh sb="3" eb="6">
      <t>シチョウソン</t>
    </rPh>
    <rPh sb="6" eb="8">
      <t>ショクイン</t>
    </rPh>
    <rPh sb="8" eb="10">
      <t>タイショク</t>
    </rPh>
    <rPh sb="10" eb="12">
      <t>テアテ</t>
    </rPh>
    <rPh sb="12" eb="14">
      <t>クミアイ</t>
    </rPh>
    <phoneticPr fontId="2"/>
  </si>
  <si>
    <t>宮城県市町村非常勤消防団員補償報償組合</t>
    <rPh sb="0" eb="3">
      <t>ミヤギケン</t>
    </rPh>
    <rPh sb="3" eb="6">
      <t>シチョウソン</t>
    </rPh>
    <rPh sb="6" eb="9">
      <t>ヒジョウキン</t>
    </rPh>
    <rPh sb="9" eb="12">
      <t>ショウボウダン</t>
    </rPh>
    <rPh sb="12" eb="13">
      <t>イン</t>
    </rPh>
    <rPh sb="13" eb="15">
      <t>ホショウ</t>
    </rPh>
    <rPh sb="15" eb="17">
      <t>ホウショウ</t>
    </rPh>
    <rPh sb="17" eb="19">
      <t>クミアイ</t>
    </rPh>
    <phoneticPr fontId="2"/>
  </si>
  <si>
    <t>仙南地域広域行政事務組合</t>
    <rPh sb="0" eb="2">
      <t>センナン</t>
    </rPh>
    <rPh sb="2" eb="4">
      <t>チイキ</t>
    </rPh>
    <rPh sb="4" eb="6">
      <t>コウイキ</t>
    </rPh>
    <rPh sb="6" eb="8">
      <t>ギョウセイ</t>
    </rPh>
    <rPh sb="8" eb="10">
      <t>ジム</t>
    </rPh>
    <rPh sb="10" eb="12">
      <t>クミアイ</t>
    </rPh>
    <phoneticPr fontId="2"/>
  </si>
  <si>
    <t>宮城県市町村自治振興センター</t>
    <rPh sb="0" eb="3">
      <t>ミヤギケン</t>
    </rPh>
    <rPh sb="3" eb="6">
      <t>シチョウソン</t>
    </rPh>
    <rPh sb="6" eb="8">
      <t>ジチ</t>
    </rPh>
    <rPh sb="8" eb="10">
      <t>シンコウ</t>
    </rPh>
    <phoneticPr fontId="2"/>
  </si>
  <si>
    <t>宮城県後期高齢者医療広域連合</t>
    <rPh sb="0" eb="3">
      <t>ミヤギケン</t>
    </rPh>
    <rPh sb="3" eb="5">
      <t>コウキ</t>
    </rPh>
    <rPh sb="5" eb="8">
      <t>コウレイシャ</t>
    </rPh>
    <rPh sb="8" eb="10">
      <t>イリョウ</t>
    </rPh>
    <rPh sb="10" eb="12">
      <t>コウイキ</t>
    </rPh>
    <rPh sb="12" eb="14">
      <t>レンゴウ</t>
    </rPh>
    <phoneticPr fontId="2"/>
  </si>
  <si>
    <t>-</t>
    <phoneticPr fontId="2"/>
  </si>
  <si>
    <t>実質公債費比率</t>
    <rPh sb="0" eb="2">
      <t>ジッシツ</t>
    </rPh>
    <rPh sb="2" eb="5">
      <t>コウサイヒ</t>
    </rPh>
    <rPh sb="5" eb="7">
      <t>ヒリツ</t>
    </rPh>
    <phoneticPr fontId="5"/>
  </si>
  <si>
    <t>将来負担比率</t>
    <rPh sb="0" eb="2">
      <t>ショウライ</t>
    </rPh>
    <rPh sb="2" eb="4">
      <t>フタン</t>
    </rPh>
    <rPh sb="4" eb="6">
      <t>ヒリツ</t>
    </rPh>
    <phoneticPr fontId="5"/>
  </si>
  <si>
    <t>類似団体内平均値</t>
    <rPh sb="0" eb="2">
      <t>ルイジ</t>
    </rPh>
    <rPh sb="2" eb="4">
      <t>ダンタイ</t>
    </rPh>
    <rPh sb="4" eb="5">
      <t>ナイ</t>
    </rPh>
    <rPh sb="5" eb="8">
      <t>ヘイキンチ</t>
    </rPh>
    <phoneticPr fontId="5"/>
  </si>
  <si>
    <t>当該団体値</t>
    <rPh sb="0" eb="2">
      <t>トウガイ</t>
    </rPh>
    <rPh sb="2" eb="4">
      <t>ダンタイ</t>
    </rPh>
    <rPh sb="4" eb="5">
      <t>アタイ</t>
    </rPh>
    <phoneticPr fontId="5"/>
  </si>
  <si>
    <t>（　参考　）</t>
    <rPh sb="2" eb="4">
      <t>サンコウ</t>
    </rPh>
    <phoneticPr fontId="5"/>
  </si>
  <si>
    <t>分析欄</t>
    <rPh sb="0" eb="2">
      <t>ブンセキ</t>
    </rPh>
    <rPh sb="2" eb="3">
      <t>ラン</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</si>
  <si>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</si>
  <si>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参考　）</t>
    <rPh sb="2" eb="4">
      <t>サンコウ</t>
    </rPh>
    <phoneticPr fontId="5"/>
  </si>
  <si>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</si>
  <si>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a</t>
  </si>
  <si>
    <t>有形固定資産減価償却率</t>
    <phoneticPr fontId="5"/>
  </si>
  <si>
    <t>当町においては、両比率ともに類似団体と比較して良好な値となっている。これは、従来より行ってきた、地方債の発行抑制とメニューの厳選によるものと思料される。今後ともプライマリーバランスと施設の老朽化との両方を見据え、計画的に公共施設の長寿命化及び適正化に取り組みたい。</t>
    <rPh sb="0" eb="1">
      <t>トウ</t>
    </rPh>
    <rPh sb="1" eb="2">
      <t>マチ</t>
    </rPh>
    <rPh sb="8" eb="9">
      <t>リョウ</t>
    </rPh>
    <rPh sb="9" eb="11">
      <t>ヒリツ</t>
    </rPh>
    <rPh sb="14" eb="16">
      <t>ルイジ</t>
    </rPh>
    <rPh sb="16" eb="18">
      <t>ダンタイ</t>
    </rPh>
    <rPh sb="19" eb="21">
      <t>ヒカク</t>
    </rPh>
    <rPh sb="23" eb="25">
      <t>リョウコウ</t>
    </rPh>
    <rPh sb="26" eb="27">
      <t>アタイ</t>
    </rPh>
    <rPh sb="38" eb="40">
      <t>ジュウライ</t>
    </rPh>
    <rPh sb="42" eb="43">
      <t>オコナ</t>
    </rPh>
    <rPh sb="48" eb="51">
      <t>チホウサイ</t>
    </rPh>
    <rPh sb="52" eb="54">
      <t>ハッコウ</t>
    </rPh>
    <rPh sb="54" eb="56">
      <t>ヨクセイ</t>
    </rPh>
    <rPh sb="62" eb="64">
      <t>ゲンセン</t>
    </rPh>
    <rPh sb="70" eb="72">
      <t>シリョウ</t>
    </rPh>
    <rPh sb="76" eb="78">
      <t>コンゴ</t>
    </rPh>
    <rPh sb="91" eb="93">
      <t>シセツ</t>
    </rPh>
    <rPh sb="94" eb="97">
      <t>ロウキュウカ</t>
    </rPh>
    <rPh sb="99" eb="101">
      <t>リョウホウ</t>
    </rPh>
    <rPh sb="102" eb="104">
      <t>ミス</t>
    </rPh>
    <rPh sb="106" eb="109">
      <t>ケイカクテキ</t>
    </rPh>
    <rPh sb="110" eb="112">
      <t>コウキョウ</t>
    </rPh>
    <rPh sb="112" eb="114">
      <t>シセツ</t>
    </rPh>
    <rPh sb="115" eb="116">
      <t>チョウ</t>
    </rPh>
    <rPh sb="116" eb="119">
      <t>ジュミョウカ</t>
    </rPh>
    <rPh sb="119" eb="120">
      <t>オヨ</t>
    </rPh>
    <rPh sb="121" eb="124">
      <t>テキセイカ</t>
    </rPh>
    <rPh sb="125" eb="126">
      <t>ト</t>
    </rPh>
    <rPh sb="127" eb="128">
      <t>ク</t>
    </rPh>
    <phoneticPr fontId="5"/>
  </si>
  <si>
    <t>当町においては、将来負担比率、実質公債費比率ともに良好な数値で推移している。一方で、将来負担比率では数値として現れない固定資産の老朽化が進んでおり、将来の修繕・更新に係る経費が多額に上ることが懸念されている。この現状を打開するためにも固定資産台帳を整備し、ストック情報の把握に努めるとともに現状の分析を進め、財政的な状況を加味したうえで公共施設の個別具体的な計画の策定を進めている。</t>
    <rPh sb="182" eb="184">
      <t>サクテイ</t>
    </rPh>
    <rPh sb="185" eb="186">
      <t>スス</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</si>
</sst>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_);[Red]\(0.0\)"/>
    <numFmt numFmtId="188" formatCode="#,##0.0;&quot;▲ &quot;#,##0.0"/>
    <numFmt numFmtId="189" formatCode="0.0;&quot;▲ &quot;0.0"/>
    <numFmt numFmtId="190" formatCode="#,##0.0_ "/>
    <numFmt numFmtId="191" formatCode="#,##0.00;&quot;▲ &quot;#,##0.00"/>
    <numFmt numFmtId="192" formatCode="#,##0.0_);[Red]\(#,##0.0\)"/>
  </numFmts>
  <fonts count="33">
    <font>
      <sz val="11"/>
      <color theme="1"/>
      <name val="ＭＳ Ｐゴシック"/>
      <family val="2"/>
      <charset val="128"/>
      <scheme val="minor"/>
    </font>
    <font>
      <sz val="11"/>
      <color indexed="8"/>
      <name val="ＭＳ Ｐゴシック"/>
      <family val="3"/>
      <charset val="128"/>
    </font>
    <font>
      <sz val="6"/>
      <name val="ＭＳ Ｐゴシック"/>
      <family val="2"/>
      <charset val="128"/>
      <scheme val="minor"/>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
      <b/>
      <sz val="22"/>
      <name val="ＭＳ Ｐゴシック"/>
      <family val="3"/>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9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s>
  <cellStyleXfs count="39">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6" fontId="8" fillId="0" borderId="0" applyFont="0" applyFill="0" applyBorder="0" applyAlignment="0" applyProtection="0">
      <alignment vertical="center"/>
    </xf>
    <xf numFmtId="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xf numFmtId="0" fontId="30" fillId="0" borderId="0">
      <alignment vertical="center"/>
    </xf>
  </cellStyleXfs>
  <cellXfs count="125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wrapText="1"/>
    </xf>
    <xf numFmtId="176" fontId="6" fillId="0" borderId="5" xfId="1" applyNumberFormat="1" applyFont="1" applyFill="1" applyBorder="1" applyAlignment="1" applyProtection="1">
      <alignment horizontal="right" vertical="center" wrapText="1"/>
    </xf>
    <xf numFmtId="176"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wrapText="1"/>
    </xf>
    <xf numFmtId="176" fontId="6" fillId="0" borderId="15" xfId="1" applyNumberFormat="1" applyFont="1" applyFill="1" applyBorder="1" applyAlignment="1" applyProtection="1">
      <alignment horizontal="right" vertical="center" wrapText="1"/>
    </xf>
    <xf numFmtId="176"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wrapText="1"/>
    </xf>
    <xf numFmtId="176" fontId="6" fillId="0" borderId="21" xfId="1" applyNumberFormat="1" applyFont="1" applyFill="1" applyBorder="1" applyAlignment="1" applyProtection="1">
      <alignment horizontal="right" vertical="center" wrapText="1"/>
    </xf>
    <xf numFmtId="176"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xf>
    <xf numFmtId="176" fontId="6" fillId="0" borderId="28" xfId="2" applyNumberFormat="1" applyFont="1" applyFill="1" applyBorder="1" applyAlignment="1">
      <alignment horizontal="right" vertical="center"/>
    </xf>
    <xf numFmtId="176"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xf>
    <xf numFmtId="176" fontId="6" fillId="0" borderId="34" xfId="2" applyNumberFormat="1" applyFont="1" applyFill="1" applyBorder="1" applyAlignment="1">
      <alignment horizontal="right" vertical="center"/>
    </xf>
    <xf numFmtId="176"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xf>
    <xf numFmtId="176" fontId="6" fillId="0" borderId="21" xfId="2" applyNumberFormat="1" applyFont="1" applyFill="1" applyBorder="1" applyAlignment="1">
      <alignment horizontal="right" vertical="center"/>
    </xf>
    <xf numFmtId="176"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xf>
    <xf numFmtId="177" fontId="7" fillId="0" borderId="28" xfId="3" applyNumberFormat="1" applyFont="1" applyFill="1" applyBorder="1" applyAlignment="1" applyProtection="1">
      <alignment horizontal="right" vertical="center"/>
    </xf>
    <xf numFmtId="177"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xf>
    <xf numFmtId="177" fontId="7" fillId="0" borderId="34" xfId="3" applyNumberFormat="1" applyFont="1" applyFill="1" applyBorder="1" applyAlignment="1" applyProtection="1">
      <alignment horizontal="right" vertical="center"/>
    </xf>
    <xf numFmtId="177"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xf>
    <xf numFmtId="177" fontId="7" fillId="0" borderId="21" xfId="3" applyNumberFormat="1" applyFont="1" applyFill="1" applyBorder="1" applyAlignment="1" applyProtection="1">
      <alignment horizontal="right" vertical="center"/>
    </xf>
    <xf numFmtId="177"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xf>
    <xf numFmtId="177" fontId="7" fillId="0" borderId="28" xfId="4" applyNumberFormat="1" applyFont="1" applyFill="1" applyBorder="1" applyAlignment="1" applyProtection="1">
      <alignment horizontal="right" vertical="center"/>
    </xf>
    <xf numFmtId="177"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xf>
    <xf numFmtId="177" fontId="7" fillId="0" borderId="34" xfId="4" applyNumberFormat="1" applyFont="1" applyFill="1" applyBorder="1" applyAlignment="1" applyProtection="1">
      <alignment horizontal="right" vertical="center"/>
    </xf>
    <xf numFmtId="177" fontId="7" fillId="0" borderId="35" xfId="4" applyNumberFormat="1" applyFont="1" applyFill="1" applyBorder="1" applyAlignment="1" applyProtection="1">
      <alignment horizontal="right" vertical="center"/>
    </xf>
    <xf numFmtId="0" fontId="7" fillId="0" borderId="41" xfId="4" applyFont="1" applyFill="1" applyBorder="1" applyAlignment="1">
      <alignment vertical="center"/>
    </xf>
    <xf numFmtId="0" fontId="7" fillId="0" borderId="45"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xf>
    <xf numFmtId="177" fontId="7" fillId="0" borderId="21" xfId="4" applyNumberFormat="1" applyFont="1" applyFill="1" applyBorder="1" applyAlignment="1" applyProtection="1">
      <alignment horizontal="right" vertical="center"/>
    </xf>
    <xf numFmtId="177"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178" fontId="9" fillId="0" borderId="41" xfId="5" applyNumberFormat="1" applyFont="1" applyBorder="1" applyAlignment="1">
      <alignment vertical="center"/>
    </xf>
    <xf numFmtId="178" fontId="9" fillId="0" borderId="46" xfId="5" applyNumberFormat="1" applyFont="1" applyBorder="1" applyAlignment="1">
      <alignment vertical="center"/>
    </xf>
    <xf numFmtId="178" fontId="9" fillId="0" borderId="15" xfId="5" applyNumberFormat="1" applyFont="1" applyBorder="1" applyAlignment="1">
      <alignment horizontal="center" vertical="center" wrapText="1"/>
    </xf>
    <xf numFmtId="178" fontId="9" fillId="0" borderId="39" xfId="5" applyNumberFormat="1" applyFont="1" applyBorder="1" applyAlignment="1">
      <alignment horizontal="center" vertical="center"/>
    </xf>
    <xf numFmtId="178" fontId="9" fillId="0" borderId="31" xfId="5" applyNumberFormat="1" applyFont="1" applyBorder="1" applyAlignment="1">
      <alignment horizontal="center" vertical="center"/>
    </xf>
    <xf numFmtId="178" fontId="9" fillId="0" borderId="42" xfId="5" applyNumberFormat="1" applyFont="1" applyBorder="1" applyAlignment="1">
      <alignment horizontal="center" vertical="center"/>
    </xf>
    <xf numFmtId="0" fontId="8" fillId="0" borderId="0" xfId="5"/>
    <xf numFmtId="178" fontId="9" fillId="0" borderId="37" xfId="5" applyNumberFormat="1" applyFont="1" applyBorder="1" applyAlignment="1">
      <alignment vertical="center"/>
    </xf>
    <xf numFmtId="178" fontId="9" fillId="0" borderId="40" xfId="5" applyNumberFormat="1" applyFont="1" applyBorder="1" applyAlignment="1">
      <alignment vertical="center"/>
    </xf>
    <xf numFmtId="0" fontId="8" fillId="0" borderId="45" xfId="5" applyFont="1" applyBorder="1" applyAlignment="1">
      <alignment vertical="center"/>
    </xf>
    <xf numFmtId="178" fontId="9" fillId="0" borderId="41" xfId="5" applyNumberFormat="1" applyFont="1" applyBorder="1" applyAlignment="1">
      <alignment horizontal="center" vertical="center"/>
    </xf>
    <xf numFmtId="178" fontId="9" fillId="0" borderId="47" xfId="5" applyNumberFormat="1" applyFont="1" applyBorder="1" applyAlignment="1">
      <alignment horizontal="center" vertical="center" wrapText="1"/>
    </xf>
    <xf numFmtId="178" fontId="9" fillId="0" borderId="48" xfId="5" applyNumberFormat="1" applyFont="1" applyBorder="1" applyAlignment="1">
      <alignment horizontal="center" vertical="center"/>
    </xf>
    <xf numFmtId="178" fontId="9" fillId="0" borderId="49" xfId="5" applyNumberFormat="1" applyFont="1" applyBorder="1" applyAlignment="1">
      <alignment horizontal="center" vertical="center" wrapText="1"/>
    </xf>
    <xf numFmtId="178" fontId="9" fillId="0" borderId="34" xfId="5" applyNumberFormat="1" applyFont="1" applyBorder="1" applyAlignment="1">
      <alignment horizontal="center" vertical="center"/>
    </xf>
    <xf numFmtId="178" fontId="9" fillId="0" borderId="46" xfId="5" applyNumberFormat="1" applyFont="1" applyBorder="1" applyAlignment="1">
      <alignment horizontal="center" vertical="center"/>
    </xf>
    <xf numFmtId="179" fontId="9" fillId="0" borderId="15" xfId="5" applyNumberFormat="1" applyFont="1" applyFill="1" applyBorder="1" applyAlignment="1">
      <alignment vertical="center"/>
    </xf>
    <xf numFmtId="179" fontId="9" fillId="0" borderId="41" xfId="5" applyNumberFormat="1" applyFont="1" applyFill="1" applyBorder="1" applyAlignment="1">
      <alignment vertical="center"/>
    </xf>
    <xf numFmtId="180" fontId="9" fillId="0" borderId="50" xfId="5" applyNumberFormat="1" applyFont="1" applyFill="1" applyBorder="1" applyAlignment="1">
      <alignment vertical="center"/>
    </xf>
    <xf numFmtId="179" fontId="9" fillId="0" borderId="48" xfId="5" applyNumberFormat="1" applyFont="1" applyFill="1" applyBorder="1" applyAlignment="1">
      <alignment vertical="center"/>
    </xf>
    <xf numFmtId="180" fontId="9" fillId="0" borderId="51" xfId="5" applyNumberFormat="1" applyFont="1" applyFill="1" applyBorder="1" applyAlignment="1">
      <alignment vertical="center"/>
    </xf>
    <xf numFmtId="180" fontId="9" fillId="0" borderId="15" xfId="5" applyNumberFormat="1" applyFont="1" applyBorder="1" applyAlignment="1">
      <alignment vertical="center"/>
    </xf>
    <xf numFmtId="178" fontId="9" fillId="0" borderId="37" xfId="5" applyNumberFormat="1" applyFont="1" applyBorder="1" applyAlignment="1">
      <alignment horizontal="center" vertical="center"/>
    </xf>
    <xf numFmtId="178" fontId="9" fillId="0" borderId="52" xfId="5" applyNumberFormat="1" applyFont="1" applyBorder="1" applyAlignment="1">
      <alignment horizontal="center" vertical="center"/>
    </xf>
    <xf numFmtId="179" fontId="9" fillId="0" borderId="53" xfId="5" applyNumberFormat="1" applyFont="1" applyFill="1" applyBorder="1" applyAlignment="1">
      <alignment vertical="center"/>
    </xf>
    <xf numFmtId="179" fontId="9" fillId="0" borderId="54" xfId="5" applyNumberFormat="1" applyFont="1" applyFill="1" applyBorder="1" applyAlignment="1">
      <alignment vertical="center"/>
    </xf>
    <xf numFmtId="180" fontId="9" fillId="0" borderId="52" xfId="5" applyNumberFormat="1" applyFont="1" applyFill="1" applyBorder="1" applyAlignment="1">
      <alignment vertical="center"/>
    </xf>
    <xf numFmtId="179" fontId="9" fillId="0" borderId="55" xfId="5" applyNumberFormat="1" applyFont="1" applyFill="1" applyBorder="1" applyAlignment="1">
      <alignment vertical="center"/>
    </xf>
    <xf numFmtId="180" fontId="9" fillId="0" borderId="56" xfId="5" applyNumberFormat="1" applyFont="1" applyFill="1" applyBorder="1" applyAlignment="1">
      <alignment vertical="center"/>
    </xf>
    <xf numFmtId="180" fontId="9" fillId="0" borderId="53" xfId="5" applyNumberFormat="1" applyFont="1" applyBorder="1" applyAlignment="1">
      <alignment vertical="center"/>
    </xf>
    <xf numFmtId="179" fontId="9" fillId="0" borderId="53" xfId="5" applyNumberFormat="1" applyFont="1" applyFill="1" applyBorder="1" applyAlignment="1">
      <alignment vertical="center" wrapText="1"/>
    </xf>
    <xf numFmtId="179" fontId="9" fillId="0" borderId="15" xfId="5" applyNumberFormat="1" applyFont="1" applyBorder="1" applyAlignment="1">
      <alignment vertical="center"/>
    </xf>
    <xf numFmtId="179" fontId="9" fillId="0" borderId="41" xfId="5" applyNumberFormat="1" applyFont="1" applyBorder="1" applyAlignment="1">
      <alignment vertical="center"/>
    </xf>
    <xf numFmtId="180" fontId="9" fillId="0" borderId="50" xfId="5" applyNumberFormat="1" applyFont="1" applyBorder="1" applyAlignment="1">
      <alignment vertical="center"/>
    </xf>
    <xf numFmtId="179" fontId="9" fillId="0" borderId="48" xfId="5" applyNumberFormat="1" applyFont="1" applyBorder="1" applyAlignment="1">
      <alignment vertical="center"/>
    </xf>
    <xf numFmtId="180"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4" fontId="14" fillId="0" borderId="36" xfId="26" applyNumberFormat="1" applyFont="1" applyFill="1" applyBorder="1" applyAlignment="1">
      <alignment horizontal="right" vertical="center"/>
    </xf>
    <xf numFmtId="184" fontId="14" fillId="0" borderId="8" xfId="26" applyNumberFormat="1" applyFont="1" applyFill="1" applyBorder="1" applyAlignment="1">
      <alignment horizontal="right" vertical="center"/>
    </xf>
    <xf numFmtId="184" fontId="14" fillId="0" borderId="9" xfId="26" applyNumberFormat="1" applyFont="1" applyFill="1" applyBorder="1" applyAlignment="1">
      <alignment horizontal="right" vertical="center"/>
    </xf>
    <xf numFmtId="0" fontId="13" fillId="0" borderId="45" xfId="27" applyFont="1" applyFill="1" applyBorder="1" applyAlignment="1">
      <alignment vertical="center"/>
    </xf>
    <xf numFmtId="184" fontId="14" fillId="0" borderId="36" xfId="26" applyNumberFormat="1" applyFont="1" applyFill="1" applyBorder="1" applyAlignment="1">
      <alignment vertical="center"/>
    </xf>
    <xf numFmtId="184" fontId="14" fillId="0" borderId="8" xfId="26" applyNumberFormat="1" applyFont="1" applyFill="1" applyBorder="1" applyAlignment="1">
      <alignment vertical="center"/>
    </xf>
    <xf numFmtId="184"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1" fontId="14" fillId="0" borderId="71" xfId="26" applyNumberFormat="1" applyFont="1" applyFill="1" applyBorder="1" applyAlignment="1">
      <alignment vertical="center"/>
    </xf>
    <xf numFmtId="181" fontId="14" fillId="0" borderId="72" xfId="26" applyNumberFormat="1" applyFont="1" applyFill="1" applyBorder="1" applyAlignment="1">
      <alignment vertical="center"/>
    </xf>
    <xf numFmtId="181"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9" xfId="33" applyFont="1" applyBorder="1" applyAlignment="1" applyProtection="1">
      <alignment horizontal="center" vertical="center" shrinkToFit="1"/>
      <protection locked="0"/>
    </xf>
    <xf numFmtId="0" fontId="26" fillId="0" borderId="111" xfId="30" applyFont="1" applyBorder="1" applyAlignment="1" applyProtection="1">
      <alignment horizontal="center" vertical="center" shrinkToFit="1"/>
      <protection locked="0"/>
    </xf>
    <xf numFmtId="0" fontId="26" fillId="0" borderId="111" xfId="30" applyFont="1" applyFill="1" applyBorder="1" applyAlignment="1" applyProtection="1">
      <alignment horizontal="center" vertical="center" shrinkToFit="1"/>
      <protection locked="0"/>
    </xf>
    <xf numFmtId="0" fontId="26" fillId="0" borderId="122"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5" xfId="30" applyFont="1" applyBorder="1" applyAlignment="1" applyProtection="1">
      <alignment horizontal="center" vertical="center" shrinkToFit="1"/>
      <protection locked="0"/>
    </xf>
    <xf numFmtId="0" fontId="26" fillId="5" borderId="122"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4"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7" fontId="26" fillId="5" borderId="0" xfId="30" applyNumberFormat="1" applyFont="1" applyFill="1" applyBorder="1" applyAlignment="1" applyProtection="1">
      <alignment horizontal="right" vertical="center" shrinkToFit="1"/>
    </xf>
    <xf numFmtId="177"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6" xfId="34" applyFont="1" applyFill="1" applyBorder="1">
      <alignment vertical="center"/>
    </xf>
    <xf numFmtId="0" fontId="1" fillId="0" borderId="60" xfId="34" applyFont="1" applyFill="1" applyBorder="1">
      <alignment vertical="center"/>
    </xf>
    <xf numFmtId="178"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6"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8" fontId="3" fillId="5" borderId="37" xfId="34" applyNumberFormat="1" applyFont="1" applyFill="1" applyBorder="1">
      <alignment vertical="center"/>
    </xf>
    <xf numFmtId="178" fontId="3" fillId="5" borderId="49" xfId="34" applyNumberFormat="1" applyFont="1" applyFill="1" applyBorder="1">
      <alignment vertical="center"/>
    </xf>
    <xf numFmtId="178" fontId="3" fillId="5" borderId="40" xfId="34" applyNumberFormat="1" applyFont="1" applyFill="1" applyBorder="1">
      <alignment vertical="center"/>
    </xf>
    <xf numFmtId="178" fontId="3" fillId="5" borderId="34" xfId="34" applyNumberFormat="1" applyFont="1" applyFill="1" applyBorder="1" applyAlignment="1">
      <alignment horizontal="center" vertical="center"/>
    </xf>
    <xf numFmtId="178" fontId="14" fillId="5" borderId="186" xfId="34" applyNumberFormat="1" applyFont="1" applyFill="1" applyBorder="1" applyAlignment="1">
      <alignment horizontal="center" vertical="center"/>
    </xf>
    <xf numFmtId="178" fontId="3" fillId="5" borderId="47" xfId="34" applyNumberFormat="1" applyFont="1" applyFill="1" applyBorder="1" applyAlignment="1">
      <alignment horizontal="center" vertical="center"/>
    </xf>
    <xf numFmtId="177" fontId="3" fillId="5" borderId="45" xfId="35" applyNumberFormat="1" applyFont="1" applyFill="1" applyBorder="1" applyAlignment="1">
      <alignment horizontal="right" vertical="center" wrapText="1"/>
    </xf>
    <xf numFmtId="177" fontId="3" fillId="5" borderId="45" xfId="35" applyNumberFormat="1" applyFont="1" applyFill="1" applyBorder="1" applyAlignment="1">
      <alignment horizontal="right" vertical="center"/>
    </xf>
    <xf numFmtId="177" fontId="3" fillId="5" borderId="37" xfId="35" applyNumberFormat="1" applyFont="1" applyFill="1" applyBorder="1" applyAlignment="1">
      <alignment horizontal="right" vertical="center"/>
    </xf>
    <xf numFmtId="188" fontId="3" fillId="5" borderId="187" xfId="35" applyNumberFormat="1" applyFont="1" applyFill="1" applyBorder="1" applyAlignment="1">
      <alignment horizontal="right" vertical="center"/>
    </xf>
    <xf numFmtId="177" fontId="3" fillId="5" borderId="34" xfId="35" applyNumberFormat="1" applyFont="1" applyFill="1" applyBorder="1" applyAlignment="1">
      <alignment horizontal="right" vertical="center" wrapText="1"/>
    </xf>
    <xf numFmtId="177" fontId="3" fillId="5" borderId="34" xfId="35" applyNumberFormat="1" applyFont="1" applyFill="1" applyBorder="1" applyAlignment="1">
      <alignment horizontal="right" vertical="center"/>
    </xf>
    <xf numFmtId="177" fontId="3" fillId="5" borderId="39" xfId="35" applyNumberFormat="1" applyFont="1" applyFill="1" applyBorder="1" applyAlignment="1">
      <alignment horizontal="right" vertical="center"/>
    </xf>
    <xf numFmtId="188" fontId="3" fillId="5" borderId="47" xfId="35" applyNumberFormat="1" applyFont="1" applyFill="1" applyBorder="1" applyAlignment="1">
      <alignment horizontal="right" vertical="center"/>
    </xf>
    <xf numFmtId="190" fontId="3" fillId="0" borderId="0" xfId="34" applyNumberFormat="1" applyFont="1" applyFill="1" applyBorder="1">
      <alignment vertical="center"/>
    </xf>
    <xf numFmtId="178" fontId="3" fillId="0" borderId="39" xfId="34" applyNumberFormat="1" applyFont="1" applyFill="1" applyBorder="1">
      <alignment vertical="center"/>
    </xf>
    <xf numFmtId="178" fontId="3" fillId="0" borderId="31" xfId="34" applyNumberFormat="1" applyFont="1" applyFill="1" applyBorder="1">
      <alignment vertical="center"/>
    </xf>
    <xf numFmtId="178" fontId="3" fillId="0" borderId="42" xfId="34" applyNumberFormat="1" applyFont="1" applyFill="1" applyBorder="1">
      <alignment vertical="center"/>
    </xf>
    <xf numFmtId="178" fontId="3" fillId="0" borderId="34" xfId="34" applyNumberFormat="1" applyFont="1" applyFill="1" applyBorder="1" applyAlignment="1">
      <alignment horizontal="center" vertical="center"/>
    </xf>
    <xf numFmtId="178" fontId="3" fillId="0" borderId="186" xfId="34" applyNumberFormat="1" applyFont="1" applyFill="1" applyBorder="1" applyAlignment="1">
      <alignment horizontal="center" vertical="center"/>
    </xf>
    <xf numFmtId="178" fontId="3" fillId="0" borderId="47" xfId="34" applyNumberFormat="1" applyFont="1" applyFill="1" applyBorder="1" applyAlignment="1">
      <alignment horizontal="center" vertical="center"/>
    </xf>
    <xf numFmtId="178" fontId="3" fillId="0" borderId="0" xfId="34" applyNumberFormat="1" applyFont="1" applyFill="1" applyBorder="1" applyAlignment="1">
      <alignment horizontal="center" vertical="center"/>
    </xf>
    <xf numFmtId="178" fontId="3" fillId="0" borderId="60" xfId="34" applyNumberFormat="1" applyFont="1" applyFill="1" applyBorder="1">
      <alignment vertical="center"/>
    </xf>
    <xf numFmtId="191" fontId="9" fillId="0" borderId="34" xfId="34" applyNumberFormat="1" applyFont="1" applyFill="1" applyBorder="1" applyAlignment="1">
      <alignment horizontal="right" vertical="center" shrinkToFit="1"/>
    </xf>
    <xf numFmtId="191" fontId="9" fillId="0" borderId="186" xfId="34" applyNumberFormat="1" applyFont="1" applyFill="1" applyBorder="1" applyAlignment="1">
      <alignment horizontal="right" vertical="center" shrinkToFit="1"/>
    </xf>
    <xf numFmtId="191" fontId="3" fillId="0" borderId="47" xfId="34" applyNumberFormat="1" applyFont="1" applyFill="1" applyBorder="1" applyAlignment="1">
      <alignment horizontal="right" vertical="center" shrinkToFit="1"/>
    </xf>
    <xf numFmtId="178" fontId="3" fillId="0" borderId="38" xfId="34" applyNumberFormat="1" applyFont="1" applyFill="1" applyBorder="1">
      <alignment vertical="center"/>
    </xf>
    <xf numFmtId="178" fontId="3" fillId="0" borderId="0" xfId="34" applyNumberFormat="1" applyFont="1" applyFill="1">
      <alignment vertical="center"/>
    </xf>
    <xf numFmtId="188" fontId="9" fillId="0" borderId="34" xfId="34" applyNumberFormat="1" applyFont="1" applyFill="1" applyBorder="1" applyAlignment="1">
      <alignment horizontal="right" vertical="center" shrinkToFit="1"/>
    </xf>
    <xf numFmtId="188" fontId="9" fillId="0" borderId="186" xfId="34" applyNumberFormat="1" applyFont="1" applyFill="1" applyBorder="1" applyAlignment="1">
      <alignment horizontal="right" vertical="center" shrinkToFit="1"/>
    </xf>
    <xf numFmtId="188" fontId="3" fillId="0" borderId="47" xfId="34" applyNumberFormat="1" applyFont="1" applyFill="1" applyBorder="1" applyAlignment="1">
      <alignment horizontal="right" vertical="center" shrinkToFit="1"/>
    </xf>
    <xf numFmtId="178" fontId="3" fillId="0" borderId="37" xfId="34" applyNumberFormat="1" applyFont="1" applyFill="1" applyBorder="1">
      <alignment vertical="center"/>
    </xf>
    <xf numFmtId="178" fontId="3" fillId="0" borderId="49" xfId="34" applyNumberFormat="1" applyFont="1" applyFill="1" applyBorder="1">
      <alignment vertical="center"/>
    </xf>
    <xf numFmtId="190" fontId="3" fillId="0" borderId="49" xfId="34" applyNumberFormat="1" applyFont="1" applyFill="1" applyBorder="1">
      <alignment vertical="center"/>
    </xf>
    <xf numFmtId="178" fontId="3" fillId="0" borderId="40" xfId="34" applyNumberFormat="1" applyFont="1" applyFill="1" applyBorder="1">
      <alignment vertical="center"/>
    </xf>
    <xf numFmtId="0" fontId="1" fillId="0" borderId="46" xfId="34" applyFont="1" applyFill="1" applyBorder="1" applyAlignment="1"/>
    <xf numFmtId="0" fontId="1" fillId="0" borderId="38" xfId="34" applyFont="1" applyFill="1" applyBorder="1" applyAlignment="1"/>
    <xf numFmtId="177" fontId="3" fillId="5" borderId="34" xfId="34" applyNumberFormat="1" applyFont="1" applyFill="1" applyBorder="1" applyAlignment="1">
      <alignment horizontal="right" vertical="center"/>
    </xf>
    <xf numFmtId="177" fontId="3" fillId="5" borderId="186" xfId="34" applyNumberFormat="1" applyFont="1" applyFill="1" applyBorder="1" applyAlignment="1">
      <alignment horizontal="right" vertical="center"/>
    </xf>
    <xf numFmtId="188" fontId="3" fillId="5" borderId="47" xfId="34" applyNumberFormat="1" applyFont="1" applyFill="1" applyBorder="1" applyAlignment="1">
      <alignment horizontal="right" vertical="center"/>
    </xf>
    <xf numFmtId="177" fontId="3" fillId="0" borderId="34" xfId="34" applyNumberFormat="1" applyFont="1" applyFill="1" applyBorder="1" applyAlignment="1">
      <alignment horizontal="right" vertical="center"/>
    </xf>
    <xf numFmtId="177" fontId="3" fillId="0" borderId="186" xfId="34" applyNumberFormat="1" applyFont="1" applyFill="1" applyBorder="1" applyAlignment="1">
      <alignment horizontal="right" vertical="center"/>
    </xf>
    <xf numFmtId="188" fontId="3" fillId="0" borderId="47" xfId="34" applyNumberFormat="1" applyFont="1" applyFill="1" applyBorder="1" applyAlignment="1">
      <alignment horizontal="right" vertical="center"/>
    </xf>
    <xf numFmtId="177" fontId="3" fillId="5" borderId="34" xfId="34" applyNumberFormat="1" applyFont="1" applyFill="1" applyBorder="1" applyAlignment="1">
      <alignment horizontal="right" vertical="center" wrapText="1"/>
    </xf>
    <xf numFmtId="177" fontId="3" fillId="5" borderId="186" xfId="34" applyNumberFormat="1" applyFont="1" applyFill="1" applyBorder="1" applyAlignment="1">
      <alignment horizontal="right" vertical="center" wrapText="1"/>
    </xf>
    <xf numFmtId="188"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0"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0" fontId="3" fillId="0" borderId="49" xfId="35" applyNumberFormat="1" applyFont="1" applyFill="1" applyBorder="1">
      <alignment vertical="center"/>
    </xf>
    <xf numFmtId="178" fontId="9" fillId="0" borderId="41" xfId="36" applyNumberFormat="1" applyFont="1" applyBorder="1" applyAlignment="1">
      <alignment vertical="center"/>
    </xf>
    <xf numFmtId="178" fontId="9" fillId="0" borderId="46" xfId="36" applyNumberFormat="1" applyFont="1" applyBorder="1" applyAlignment="1">
      <alignment vertical="center"/>
    </xf>
    <xf numFmtId="178" fontId="9" fillId="0" borderId="37" xfId="36" applyNumberFormat="1" applyFont="1" applyBorder="1" applyAlignment="1">
      <alignment vertical="center"/>
    </xf>
    <xf numFmtId="178" fontId="9" fillId="0" borderId="40" xfId="36" applyNumberFormat="1" applyFont="1" applyBorder="1" applyAlignment="1">
      <alignment vertical="center"/>
    </xf>
    <xf numFmtId="178" fontId="9" fillId="0" borderId="41" xfId="36" applyNumberFormat="1" applyFont="1" applyBorder="1" applyAlignment="1">
      <alignment horizontal="center" vertical="center"/>
    </xf>
    <xf numFmtId="178" fontId="9" fillId="0" borderId="47" xfId="36" applyNumberFormat="1" applyFont="1" applyBorder="1" applyAlignment="1">
      <alignment horizontal="center" vertical="center" wrapText="1"/>
    </xf>
    <xf numFmtId="178" fontId="13" fillId="0" borderId="48" xfId="36" applyNumberFormat="1" applyFont="1" applyBorder="1" applyAlignment="1">
      <alignment horizontal="center" vertical="center"/>
    </xf>
    <xf numFmtId="178" fontId="9" fillId="0" borderId="49" xfId="36" applyNumberFormat="1" applyFont="1" applyBorder="1" applyAlignment="1">
      <alignment horizontal="center" vertical="center" wrapText="1"/>
    </xf>
    <xf numFmtId="178" fontId="9" fillId="0" borderId="34" xfId="36" applyNumberFormat="1" applyFont="1" applyBorder="1" applyAlignment="1">
      <alignment horizontal="center" vertical="center"/>
    </xf>
    <xf numFmtId="177" fontId="9" fillId="0" borderId="15" xfId="37" applyNumberFormat="1" applyFont="1" applyFill="1" applyBorder="1" applyAlignment="1">
      <alignment horizontal="right" vertical="center"/>
    </xf>
    <xf numFmtId="177" fontId="9" fillId="0" borderId="41" xfId="37" applyNumberFormat="1" applyFont="1" applyFill="1" applyBorder="1" applyAlignment="1">
      <alignment horizontal="right" vertical="center"/>
    </xf>
    <xf numFmtId="188" fontId="9" fillId="0" borderId="50" xfId="37" applyNumberFormat="1" applyFont="1" applyFill="1" applyBorder="1" applyAlignment="1">
      <alignment horizontal="right" vertical="center"/>
    </xf>
    <xf numFmtId="177" fontId="9" fillId="0" borderId="48" xfId="37" applyNumberFormat="1" applyFont="1" applyFill="1" applyBorder="1" applyAlignment="1">
      <alignment horizontal="right" vertical="center"/>
    </xf>
    <xf numFmtId="188" fontId="9" fillId="0" borderId="51" xfId="37" applyNumberFormat="1" applyFont="1" applyFill="1" applyBorder="1" applyAlignment="1">
      <alignment horizontal="right" vertical="center"/>
    </xf>
    <xf numFmtId="188" fontId="9" fillId="0" borderId="15" xfId="37" applyNumberFormat="1" applyFont="1" applyBorder="1" applyAlignment="1">
      <alignment horizontal="right" vertical="center"/>
    </xf>
    <xf numFmtId="178" fontId="9" fillId="0" borderId="37" xfId="36" applyNumberFormat="1" applyFont="1" applyBorder="1" applyAlignment="1">
      <alignment horizontal="center" vertical="center"/>
    </xf>
    <xf numFmtId="178" fontId="9" fillId="0" borderId="52" xfId="36" applyNumberFormat="1" applyFont="1" applyBorder="1" applyAlignment="1">
      <alignment horizontal="center" vertical="center"/>
    </xf>
    <xf numFmtId="177" fontId="9" fillId="0" borderId="53" xfId="37" applyNumberFormat="1" applyFont="1" applyFill="1" applyBorder="1" applyAlignment="1">
      <alignment horizontal="right" vertical="center"/>
    </xf>
    <xf numFmtId="177" fontId="9" fillId="0" borderId="54" xfId="37" applyNumberFormat="1" applyFont="1" applyFill="1" applyBorder="1" applyAlignment="1">
      <alignment horizontal="right" vertical="center"/>
    </xf>
    <xf numFmtId="188" fontId="9" fillId="0" borderId="52" xfId="37" applyNumberFormat="1" applyFont="1" applyFill="1" applyBorder="1" applyAlignment="1">
      <alignment horizontal="right" vertical="center"/>
    </xf>
    <xf numFmtId="177" fontId="9" fillId="0" borderId="55" xfId="37" applyNumberFormat="1" applyFont="1" applyFill="1" applyBorder="1" applyAlignment="1">
      <alignment horizontal="right" vertical="center"/>
    </xf>
    <xf numFmtId="188" fontId="9" fillId="0" borderId="56" xfId="37" applyNumberFormat="1" applyFont="1" applyFill="1" applyBorder="1" applyAlignment="1">
      <alignment horizontal="right" vertical="center"/>
    </xf>
    <xf numFmtId="188" fontId="9" fillId="0" borderId="53" xfId="37" applyNumberFormat="1" applyFont="1" applyBorder="1" applyAlignment="1">
      <alignment horizontal="right" vertical="center"/>
    </xf>
    <xf numFmtId="177" fontId="9" fillId="0" borderId="53" xfId="37" applyNumberFormat="1" applyFont="1" applyFill="1" applyBorder="1" applyAlignment="1">
      <alignment horizontal="right" vertical="center" wrapText="1"/>
    </xf>
    <xf numFmtId="178" fontId="9" fillId="0" borderId="46" xfId="36" applyNumberFormat="1" applyFont="1" applyBorder="1" applyAlignment="1">
      <alignment horizontal="center" vertical="center"/>
    </xf>
    <xf numFmtId="177" fontId="9" fillId="0" borderId="15" xfId="37" applyNumberFormat="1" applyFont="1" applyBorder="1" applyAlignment="1">
      <alignment horizontal="right" vertical="center"/>
    </xf>
    <xf numFmtId="177" fontId="9" fillId="0" borderId="41" xfId="37" applyNumberFormat="1" applyFont="1" applyBorder="1" applyAlignment="1">
      <alignment horizontal="right" vertical="center"/>
    </xf>
    <xf numFmtId="188" fontId="9" fillId="0" borderId="50" xfId="37" applyNumberFormat="1" applyFont="1" applyBorder="1" applyAlignment="1">
      <alignment horizontal="right" vertical="center"/>
    </xf>
    <xf numFmtId="177" fontId="9" fillId="0" borderId="48" xfId="37" applyNumberFormat="1" applyFont="1" applyBorder="1" applyAlignment="1">
      <alignment horizontal="right" vertical="center"/>
    </xf>
    <xf numFmtId="188"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180" fontId="1" fillId="0" borderId="0" xfId="34" applyNumberFormat="1" applyFont="1" applyFill="1" applyBorder="1">
      <alignment vertical="center"/>
    </xf>
    <xf numFmtId="0" fontId="31" fillId="0" borderId="0" xfId="38" applyFont="1" applyAlignment="1">
      <alignment vertical="center"/>
    </xf>
    <xf numFmtId="188" fontId="1" fillId="0" borderId="0" xfId="34" applyNumberFormat="1" applyFont="1" applyFill="1" applyBorder="1">
      <alignment vertical="center"/>
    </xf>
    <xf numFmtId="179" fontId="1" fillId="5" borderId="34" xfId="35" applyNumberFormat="1" applyFont="1" applyFill="1" applyBorder="1" applyAlignment="1">
      <alignment horizontal="center" vertical="center" wrapText="1"/>
    </xf>
    <xf numFmtId="188" fontId="8" fillId="0" borderId="0" xfId="37" applyNumberFormat="1" applyFont="1" applyBorder="1" applyAlignment="1">
      <alignment horizontal="right" vertical="center"/>
    </xf>
    <xf numFmtId="188" fontId="8" fillId="0" borderId="0" xfId="37" applyNumberFormat="1" applyFont="1" applyFill="1" applyBorder="1" applyAlignment="1">
      <alignment horizontal="right" vertical="center"/>
    </xf>
    <xf numFmtId="177" fontId="8" fillId="0" borderId="0" xfId="37" applyNumberFormat="1" applyFont="1" applyFill="1" applyBorder="1" applyAlignment="1">
      <alignment horizontal="right" vertical="center"/>
    </xf>
    <xf numFmtId="178" fontId="8" fillId="0" borderId="0" xfId="36" applyNumberFormat="1" applyFont="1" applyBorder="1" applyAlignment="1">
      <alignment horizontal="center" vertical="center"/>
    </xf>
    <xf numFmtId="178" fontId="1" fillId="5" borderId="0" xfId="34" applyNumberFormat="1" applyFont="1" applyFill="1" applyBorder="1" applyAlignment="1">
      <alignment vertical="center" wrapText="1"/>
    </xf>
    <xf numFmtId="178" fontId="8" fillId="0" borderId="0" xfId="36" applyNumberFormat="1" applyFont="1" applyBorder="1" applyAlignment="1">
      <alignment vertical="center"/>
    </xf>
    <xf numFmtId="178" fontId="1" fillId="0" borderId="0" xfId="34" applyNumberFormat="1" applyFont="1" applyFill="1" applyBorder="1">
      <alignment vertical="center"/>
    </xf>
    <xf numFmtId="178" fontId="30" fillId="0" borderId="0" xfId="34" applyNumberFormat="1" applyFont="1" applyFill="1" applyBorder="1">
      <alignment vertical="center"/>
    </xf>
    <xf numFmtId="0" fontId="1" fillId="0" borderId="31" xfId="34" applyFont="1" applyFill="1" applyBorder="1">
      <alignment vertical="center"/>
    </xf>
    <xf numFmtId="178" fontId="1" fillId="0" borderId="0" xfId="34" applyNumberFormat="1" applyFont="1" applyFill="1">
      <alignment vertical="center"/>
    </xf>
    <xf numFmtId="178" fontId="1" fillId="0" borderId="60" xfId="34" applyNumberFormat="1" applyFont="1" applyFill="1" applyBorder="1">
      <alignment vertical="center"/>
    </xf>
    <xf numFmtId="178" fontId="1" fillId="0" borderId="40" xfId="34" applyNumberFormat="1" applyFont="1" applyFill="1" applyBorder="1">
      <alignment vertical="center"/>
    </xf>
    <xf numFmtId="190" fontId="1" fillId="0" borderId="49" xfId="34" applyNumberFormat="1" applyFont="1" applyFill="1" applyBorder="1">
      <alignment vertical="center"/>
    </xf>
    <xf numFmtId="178" fontId="1" fillId="0" borderId="49" xfId="34" applyNumberFormat="1" applyFont="1" applyFill="1" applyBorder="1">
      <alignment vertical="center"/>
    </xf>
    <xf numFmtId="178" fontId="1" fillId="0" borderId="37" xfId="34" applyNumberFormat="1" applyFont="1" applyFill="1" applyBorder="1">
      <alignment vertical="center"/>
    </xf>
    <xf numFmtId="178" fontId="1" fillId="0" borderId="38" xfId="34" applyNumberFormat="1" applyFont="1" applyFill="1" applyBorder="1">
      <alignment vertical="center"/>
    </xf>
    <xf numFmtId="192" fontId="1" fillId="0" borderId="0" xfId="34" applyNumberFormat="1" applyFont="1" applyFill="1" applyBorder="1">
      <alignment vertical="center"/>
    </xf>
    <xf numFmtId="179" fontId="1" fillId="5" borderId="0" xfId="35" applyNumberFormat="1" applyFont="1" applyFill="1" applyBorder="1" applyAlignment="1">
      <alignment vertical="center" wrapText="1"/>
    </xf>
    <xf numFmtId="0" fontId="26" fillId="0" borderId="0" xfId="34" applyFont="1" applyFill="1" applyAlignment="1">
      <alignment vertical="center"/>
    </xf>
    <xf numFmtId="0" fontId="26" fillId="0" borderId="0" xfId="34" applyFont="1" applyFill="1">
      <alignment vertical="center"/>
    </xf>
    <xf numFmtId="190" fontId="1" fillId="0" borderId="12" xfId="34" applyNumberFormat="1" applyFont="1" applyFill="1" applyBorder="1">
      <alignment vertical="center"/>
    </xf>
    <xf numFmtId="0" fontId="1" fillId="0" borderId="41" xfId="34" applyFont="1" applyFill="1" applyBorder="1">
      <alignment vertical="center"/>
    </xf>
    <xf numFmtId="0" fontId="8" fillId="5" borderId="0" xfId="5" applyFont="1" applyFill="1" applyProtection="1">
      <protection hidden="1"/>
    </xf>
    <xf numFmtId="0" fontId="8" fillId="5" borderId="0" xfId="5" applyFont="1" applyFill="1"/>
    <xf numFmtId="0" fontId="32" fillId="5" borderId="0" xfId="5" applyFont="1" applyFill="1"/>
    <xf numFmtId="0" fontId="8" fillId="5" borderId="0" xfId="5" applyFont="1" applyFill="1" applyAlignment="1" applyProtection="1">
      <protection hidden="1"/>
    </xf>
    <xf numFmtId="0" fontId="19" fillId="0" borderId="0" xfId="26" applyNumberFormat="1" applyFont="1" applyFill="1" applyBorder="1" applyAlignment="1" applyProtection="1">
      <alignment horizontal="left" vertical="center" wrapText="1"/>
      <protection hidden="1"/>
    </xf>
    <xf numFmtId="186" fontId="14" fillId="0" borderId="0" xfId="26" applyNumberFormat="1" applyFont="1" applyFill="1" applyBorder="1" applyAlignment="1" applyProtection="1">
      <alignment horizontal="center" vertical="center"/>
      <protection hidden="1"/>
    </xf>
    <xf numFmtId="0" fontId="14" fillId="0" borderId="0" xfId="26" applyFont="1" applyFill="1" applyBorder="1" applyAlignment="1" applyProtection="1">
      <alignment horizontal="center" vertical="center"/>
      <protection hidden="1"/>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181" fontId="14" fillId="0" borderId="44" xfId="26" applyNumberFormat="1" applyFont="1" applyFill="1" applyBorder="1" applyAlignment="1">
      <alignment horizontal="right" vertical="center"/>
    </xf>
    <xf numFmtId="181" fontId="14" fillId="0" borderId="18" xfId="26" applyNumberFormat="1" applyFont="1" applyFill="1" applyBorder="1" applyAlignment="1">
      <alignment horizontal="right" vertical="center"/>
    </xf>
    <xf numFmtId="181" fontId="14" fillId="0" borderId="19" xfId="26" applyNumberFormat="1" applyFont="1" applyFill="1" applyBorder="1" applyAlignment="1">
      <alignment horizontal="right" vertical="center"/>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81" fontId="14" fillId="0" borderId="7" xfId="26" applyNumberFormat="1" applyFont="1" applyFill="1" applyBorder="1" applyAlignment="1">
      <alignment horizontal="right" vertical="center"/>
    </xf>
    <xf numFmtId="181" fontId="14" fillId="0" borderId="0" xfId="26" applyNumberFormat="1" applyFont="1" applyFill="1" applyBorder="1" applyAlignment="1">
      <alignment horizontal="right" vertical="center"/>
    </xf>
    <xf numFmtId="181" fontId="14" fillId="0" borderId="62" xfId="26" applyNumberFormat="1" applyFont="1" applyFill="1" applyBorder="1" applyAlignment="1">
      <alignment horizontal="right" vertical="center"/>
    </xf>
    <xf numFmtId="0" fontId="14" fillId="0" borderId="39"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178" fontId="14" fillId="0" borderId="39" xfId="26" applyNumberFormat="1" applyFont="1" applyFill="1" applyBorder="1" applyAlignment="1">
      <alignment horizontal="right" vertical="center"/>
    </xf>
    <xf numFmtId="178" fontId="14" fillId="0" borderId="31" xfId="26" applyNumberFormat="1" applyFont="1" applyFill="1" applyBorder="1" applyAlignment="1">
      <alignment horizontal="right" vertical="center"/>
    </xf>
    <xf numFmtId="178" fontId="14" fillId="0" borderId="42" xfId="26" applyNumberFormat="1" applyFont="1" applyFill="1" applyBorder="1" applyAlignment="1">
      <alignment horizontal="right" vertical="center"/>
    </xf>
    <xf numFmtId="178" fontId="14" fillId="0" borderId="32" xfId="26" applyNumberFormat="1" applyFont="1" applyFill="1" applyBorder="1" applyAlignment="1">
      <alignment horizontal="right"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8" fontId="14" fillId="0" borderId="36" xfId="26" applyNumberFormat="1" applyFont="1" applyFill="1" applyBorder="1" applyAlignment="1">
      <alignment horizontal="right" vertical="center"/>
    </xf>
    <xf numFmtId="178" fontId="14" fillId="0" borderId="8" xfId="26" applyNumberFormat="1" applyFont="1" applyFill="1" applyBorder="1" applyAlignment="1">
      <alignment horizontal="right" vertical="center"/>
    </xf>
    <xf numFmtId="178" fontId="14" fillId="0" borderId="9" xfId="26" applyNumberFormat="1" applyFont="1" applyFill="1" applyBorder="1" applyAlignment="1">
      <alignment horizontal="right"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178" fontId="14" fillId="0" borderId="7" xfId="26" applyNumberFormat="1" applyFont="1" applyFill="1" applyBorder="1" applyAlignment="1">
      <alignment horizontal="right" vertical="center"/>
    </xf>
    <xf numFmtId="178" fontId="14" fillId="0" borderId="0" xfId="26" applyNumberFormat="1" applyFont="1" applyFill="1" applyBorder="1" applyAlignment="1">
      <alignment horizontal="right" vertical="center"/>
    </xf>
    <xf numFmtId="178" fontId="14" fillId="0" borderId="62" xfId="26" applyNumberFormat="1" applyFont="1" applyFill="1" applyBorder="1" applyAlignment="1">
      <alignment horizontal="right" vertical="center"/>
    </xf>
    <xf numFmtId="178" fontId="14" fillId="0" borderId="71" xfId="26" applyNumberFormat="1" applyFont="1" applyFill="1" applyBorder="1" applyAlignment="1">
      <alignment horizontal="right" vertical="center"/>
    </xf>
    <xf numFmtId="178" fontId="14" fillId="0" borderId="72" xfId="26" applyNumberFormat="1" applyFont="1" applyFill="1" applyBorder="1" applyAlignment="1">
      <alignment horizontal="right" vertical="center"/>
    </xf>
    <xf numFmtId="178" fontId="14" fillId="0" borderId="73"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12" xfId="26" applyFont="1" applyFill="1" applyBorder="1" applyAlignment="1">
      <alignment horizontal="center" vertical="center" wrapText="1"/>
    </xf>
    <xf numFmtId="0" fontId="14" fillId="0" borderId="46"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6"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4" fillId="0" borderId="41" xfId="26" applyFont="1" applyFill="1" applyBorder="1" applyAlignment="1">
      <alignment horizontal="center" vertical="center"/>
    </xf>
    <xf numFmtId="0" fontId="19" fillId="0" borderId="46"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37" xfId="26" applyFont="1" applyFill="1" applyBorder="1" applyAlignment="1">
      <alignment horizontal="center" vertical="center" textRotation="255"/>
    </xf>
    <xf numFmtId="0" fontId="14" fillId="0" borderId="49" xfId="26" applyFont="1" applyFill="1" applyBorder="1" applyAlignment="1">
      <alignment horizontal="center" vertical="center" textRotation="255"/>
    </xf>
    <xf numFmtId="0" fontId="14" fillId="0" borderId="40" xfId="26" applyFont="1" applyFill="1" applyBorder="1" applyAlignment="1">
      <alignment horizontal="center" vertical="center" textRotation="255"/>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78" fontId="14" fillId="0" borderId="44" xfId="26" applyNumberFormat="1" applyFont="1" applyFill="1" applyBorder="1" applyAlignment="1">
      <alignment horizontal="right" vertical="center"/>
    </xf>
    <xf numFmtId="178" fontId="14" fillId="0" borderId="18" xfId="26" applyNumberFormat="1" applyFont="1" applyFill="1" applyBorder="1" applyAlignment="1">
      <alignment horizontal="right" vertical="center"/>
    </xf>
    <xf numFmtId="178" fontId="14" fillId="0" borderId="43" xfId="26" applyNumberFormat="1" applyFont="1" applyFill="1" applyBorder="1" applyAlignment="1">
      <alignment horizontal="right" vertical="center"/>
    </xf>
    <xf numFmtId="0" fontId="14" fillId="0" borderId="69" xfId="26" applyFont="1" applyFill="1" applyBorder="1" applyAlignment="1">
      <alignment horizontal="center" vertical="center" shrinkToFit="1"/>
    </xf>
    <xf numFmtId="0" fontId="14" fillId="0" borderId="72" xfId="26" applyFont="1" applyFill="1" applyBorder="1" applyAlignment="1">
      <alignment horizontal="center" vertical="center" shrinkToFit="1"/>
    </xf>
    <xf numFmtId="0" fontId="14" fillId="0" borderId="67" xfId="26" applyFont="1" applyFill="1" applyBorder="1" applyAlignment="1">
      <alignment horizontal="center" vertical="center" shrinkToFit="1"/>
    </xf>
    <xf numFmtId="0" fontId="20" fillId="0" borderId="31" xfId="26" applyFont="1" applyFill="1" applyBorder="1">
      <alignment vertical="center"/>
    </xf>
    <xf numFmtId="0" fontId="20" fillId="0" borderId="42" xfId="26" applyFont="1" applyFill="1" applyBorder="1">
      <alignment vertical="center"/>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77" xfId="26" applyFont="1" applyFill="1" applyBorder="1" applyAlignment="1">
      <alignment horizontal="center" vertical="center"/>
    </xf>
    <xf numFmtId="0" fontId="14" fillId="0" borderId="74" xfId="26" applyFont="1" applyFill="1" applyBorder="1" applyAlignment="1">
      <alignment horizontal="center" vertical="center"/>
    </xf>
    <xf numFmtId="0" fontId="14" fillId="0" borderId="78" xfId="26" applyFont="1" applyFill="1" applyBorder="1" applyAlignment="1">
      <alignment horizontal="center" vertical="center"/>
    </xf>
    <xf numFmtId="183" fontId="14" fillId="0" borderId="78" xfId="26" applyNumberFormat="1" applyFont="1" applyFill="1" applyBorder="1" applyAlignment="1">
      <alignment horizontal="right" vertical="center"/>
    </xf>
    <xf numFmtId="183" fontId="14" fillId="0" borderId="79" xfId="26" applyNumberFormat="1" applyFont="1" applyFill="1" applyBorder="1" applyAlignment="1">
      <alignment horizontal="right" vertical="center"/>
    </xf>
    <xf numFmtId="183" fontId="14" fillId="0" borderId="6" xfId="26" applyNumberFormat="1" applyFont="1" applyFill="1" applyBorder="1" applyAlignment="1">
      <alignment horizontal="right" vertical="center"/>
    </xf>
    <xf numFmtId="181" fontId="14" fillId="0" borderId="43" xfId="26" applyNumberFormat="1" applyFont="1" applyFill="1" applyBorder="1" applyAlignment="1">
      <alignment horizontal="right" vertical="center"/>
    </xf>
    <xf numFmtId="0" fontId="14" fillId="0" borderId="30" xfId="26" applyFont="1" applyFill="1" applyBorder="1" applyAlignment="1">
      <alignment vertical="center"/>
    </xf>
    <xf numFmtId="178" fontId="14" fillId="0" borderId="78" xfId="26" applyNumberFormat="1" applyFont="1" applyFill="1" applyBorder="1" applyAlignment="1">
      <alignment horizontal="right" vertical="center"/>
    </xf>
    <xf numFmtId="178" fontId="14" fillId="0" borderId="79" xfId="26" applyNumberFormat="1" applyFont="1" applyFill="1" applyBorder="1" applyAlignment="1">
      <alignment horizontal="right" vertical="center"/>
    </xf>
    <xf numFmtId="178" fontId="14" fillId="0" borderId="6" xfId="26" applyNumberFormat="1" applyFont="1" applyFill="1" applyBorder="1" applyAlignment="1">
      <alignment horizontal="right" vertical="center"/>
    </xf>
    <xf numFmtId="181" fontId="14" fillId="0" borderId="72" xfId="26" applyNumberFormat="1" applyFont="1" applyFill="1" applyBorder="1" applyAlignment="1">
      <alignment horizontal="right" vertical="center"/>
    </xf>
    <xf numFmtId="181" fontId="14" fillId="0" borderId="73"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185" fontId="13" fillId="0" borderId="41" xfId="26" applyNumberFormat="1" applyFont="1" applyFill="1" applyBorder="1" applyAlignment="1">
      <alignment horizontal="right" vertical="center"/>
    </xf>
    <xf numFmtId="185" fontId="13" fillId="0" borderId="12" xfId="26" applyNumberFormat="1" applyFont="1" applyFill="1" applyBorder="1" applyAlignment="1">
      <alignment horizontal="right" vertical="center"/>
    </xf>
    <xf numFmtId="185" fontId="13" fillId="0" borderId="13" xfId="26" applyNumberFormat="1" applyFont="1" applyFill="1" applyBorder="1" applyAlignment="1">
      <alignment horizontal="right" vertical="center"/>
    </xf>
    <xf numFmtId="0" fontId="14" fillId="0" borderId="11" xfId="26" applyFont="1" applyFill="1" applyBorder="1" applyAlignment="1">
      <alignment horizontal="center" vertical="center"/>
    </xf>
    <xf numFmtId="0" fontId="14" fillId="0" borderId="67" xfId="26" applyFont="1" applyFill="1" applyBorder="1" applyAlignment="1">
      <alignment horizontal="center" vertical="center"/>
    </xf>
    <xf numFmtId="0" fontId="13" fillId="0" borderId="41" xfId="26" applyFont="1" applyFill="1" applyBorder="1" applyAlignment="1">
      <alignment vertical="center"/>
    </xf>
    <xf numFmtId="0" fontId="13" fillId="0" borderId="12" xfId="26" applyFont="1" applyFill="1" applyBorder="1" applyAlignment="1">
      <alignment vertical="center"/>
    </xf>
    <xf numFmtId="0" fontId="13" fillId="0" borderId="46" xfId="26" applyFont="1" applyFill="1" applyBorder="1" applyAlignment="1">
      <alignment vertical="center"/>
    </xf>
    <xf numFmtId="181" fontId="14" fillId="0" borderId="39" xfId="26" applyNumberFormat="1" applyFont="1" applyFill="1" applyBorder="1" applyAlignment="1">
      <alignment horizontal="right" vertical="center"/>
    </xf>
    <xf numFmtId="181" fontId="14" fillId="0" borderId="31" xfId="26" applyNumberFormat="1" applyFont="1" applyFill="1" applyBorder="1" applyAlignment="1">
      <alignment horizontal="right" vertical="center"/>
    </xf>
    <xf numFmtId="181" fontId="14" fillId="0" borderId="42" xfId="26" applyNumberFormat="1" applyFont="1" applyFill="1" applyBorder="1" applyAlignment="1">
      <alignment horizontal="right" vertical="center"/>
    </xf>
    <xf numFmtId="181"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6" xfId="27" applyFont="1" applyFill="1" applyBorder="1" applyAlignment="1">
      <alignment horizontal="center" vertical="center"/>
    </xf>
    <xf numFmtId="178" fontId="13" fillId="0" borderId="39" xfId="26" applyNumberFormat="1" applyFont="1" applyFill="1" applyBorder="1" applyAlignment="1">
      <alignment horizontal="right" vertical="center"/>
    </xf>
    <xf numFmtId="178" fontId="13" fillId="0" borderId="31" xfId="26" applyNumberFormat="1" applyFont="1" applyFill="1" applyBorder="1" applyAlignment="1">
      <alignment horizontal="right" vertical="center"/>
    </xf>
    <xf numFmtId="178" fontId="13" fillId="0" borderId="32" xfId="26" applyNumberFormat="1" applyFont="1" applyFill="1" applyBorder="1" applyAlignment="1">
      <alignment horizontal="right" vertical="center"/>
    </xf>
    <xf numFmtId="0" fontId="14" fillId="0" borderId="24" xfId="26" applyFont="1" applyFill="1" applyBorder="1" applyAlignment="1">
      <alignment horizontal="center" vertical="center"/>
    </xf>
    <xf numFmtId="181" fontId="14" fillId="0" borderId="71"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8" fontId="13" fillId="0" borderId="57" xfId="26" applyNumberFormat="1" applyFont="1" applyFill="1" applyBorder="1" applyAlignment="1">
      <alignment horizontal="right" vertical="center"/>
    </xf>
    <xf numFmtId="178" fontId="13" fillId="0" borderId="8" xfId="26" applyNumberFormat="1" applyFont="1" applyFill="1" applyBorder="1" applyAlignment="1">
      <alignment horizontal="right" vertical="center"/>
    </xf>
    <xf numFmtId="178"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85" fontId="14" fillId="0" borderId="44" xfId="26" applyNumberFormat="1" applyFont="1" applyFill="1" applyBorder="1" applyAlignment="1">
      <alignment horizontal="right" vertical="center"/>
    </xf>
    <xf numFmtId="185" fontId="14" fillId="0" borderId="18" xfId="26" applyNumberFormat="1" applyFont="1" applyFill="1" applyBorder="1" applyAlignment="1">
      <alignment horizontal="right" vertical="center"/>
    </xf>
    <xf numFmtId="185" fontId="14" fillId="0" borderId="19" xfId="26" applyNumberFormat="1" applyFont="1" applyFill="1" applyBorder="1" applyAlignment="1">
      <alignment horizontal="right"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8" fontId="14" fillId="0" borderId="75" xfId="26" applyNumberFormat="1" applyFont="1" applyFill="1" applyBorder="1" applyAlignment="1">
      <alignment horizontal="right" vertical="center"/>
    </xf>
    <xf numFmtId="178" fontId="14" fillId="0" borderId="25" xfId="26" applyNumberFormat="1" applyFont="1" applyFill="1" applyBorder="1" applyAlignment="1">
      <alignment horizontal="right" vertical="center"/>
    </xf>
    <xf numFmtId="178" fontId="14" fillId="0" borderId="26" xfId="26" applyNumberFormat="1" applyFont="1" applyFill="1" applyBorder="1" applyAlignment="1">
      <alignment horizontal="right" vertical="center"/>
    </xf>
    <xf numFmtId="0" fontId="14" fillId="0" borderId="9"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62" xfId="26" applyFont="1" applyFill="1" applyBorder="1" applyAlignment="1">
      <alignment horizontal="center"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0" fontId="14" fillId="0" borderId="14"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1" fontId="14" fillId="0" borderId="36" xfId="26" applyNumberFormat="1" applyFont="1" applyFill="1" applyBorder="1" applyAlignment="1">
      <alignment horizontal="right" vertical="center"/>
    </xf>
    <xf numFmtId="181" fontId="14" fillId="0" borderId="8" xfId="26" applyNumberFormat="1" applyFont="1" applyFill="1" applyBorder="1" applyAlignment="1">
      <alignment horizontal="right" vertical="center"/>
    </xf>
    <xf numFmtId="181"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3" xfId="26" applyFont="1" applyFill="1"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178"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0" fontId="1" fillId="0" borderId="89" xfId="29" applyFill="1" applyBorder="1" applyAlignment="1">
      <alignment horizontal="right" vertical="center"/>
    </xf>
    <xf numFmtId="187" fontId="14" fillId="0" borderId="91" xfId="29" applyNumberFormat="1" applyFont="1" applyFill="1" applyBorder="1" applyAlignment="1">
      <alignment horizontal="right" vertical="center"/>
    </xf>
    <xf numFmtId="187" fontId="1" fillId="0" borderId="49" xfId="29" applyNumberFormat="1" applyFill="1" applyBorder="1" applyAlignment="1">
      <alignment horizontal="right" vertical="center"/>
    </xf>
    <xf numFmtId="187" fontId="1" fillId="0" borderId="89" xfId="29" applyNumberFormat="1" applyFill="1" applyBorder="1" applyAlignment="1">
      <alignment horizontal="right" vertical="center"/>
    </xf>
    <xf numFmtId="178" fontId="14" fillId="0" borderId="91" xfId="29" applyNumberFormat="1" applyFont="1" applyFill="1" applyBorder="1" applyAlignment="1">
      <alignment horizontal="right" vertical="center"/>
    </xf>
    <xf numFmtId="178" fontId="14" fillId="4" borderId="91" xfId="29" applyNumberFormat="1" applyFont="1" applyFill="1" applyBorder="1" applyAlignment="1">
      <alignment horizontal="right" vertical="center"/>
    </xf>
    <xf numFmtId="178" fontId="14" fillId="4" borderId="49" xfId="29" applyNumberFormat="1" applyFont="1" applyFill="1" applyBorder="1" applyAlignment="1">
      <alignment horizontal="right" vertical="center"/>
    </xf>
    <xf numFmtId="178"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8" fontId="14" fillId="0" borderId="60" xfId="29" applyNumberFormat="1" applyFont="1" applyFill="1" applyBorder="1" applyAlignment="1">
      <alignment horizontal="right" vertical="center"/>
    </xf>
    <xf numFmtId="178" fontId="14" fillId="0" borderId="0" xfId="29" applyNumberFormat="1" applyFont="1" applyFill="1" applyBorder="1" applyAlignment="1">
      <alignment horizontal="right" vertical="center"/>
    </xf>
    <xf numFmtId="178" fontId="14" fillId="0" borderId="85" xfId="29" applyNumberFormat="1" applyFont="1" applyFill="1" applyBorder="1" applyAlignment="1">
      <alignment horizontal="right" vertical="center"/>
    </xf>
    <xf numFmtId="187" fontId="14" fillId="0" borderId="88" xfId="29" applyNumberFormat="1" applyFont="1" applyFill="1" applyBorder="1" applyAlignment="1">
      <alignment horizontal="right" vertical="center"/>
    </xf>
    <xf numFmtId="187" fontId="14" fillId="0" borderId="0" xfId="29" applyNumberFormat="1" applyFont="1" applyFill="1" applyBorder="1" applyAlignment="1">
      <alignment horizontal="right" vertical="center"/>
    </xf>
    <xf numFmtId="187" fontId="14" fillId="0" borderId="85" xfId="29" applyNumberFormat="1" applyFont="1" applyFill="1" applyBorder="1" applyAlignment="1">
      <alignment horizontal="right" vertical="center"/>
    </xf>
    <xf numFmtId="178" fontId="14" fillId="0" borderId="88" xfId="29" applyNumberFormat="1" applyFont="1" applyFill="1" applyBorder="1" applyAlignment="1">
      <alignment horizontal="right" vertical="center"/>
    </xf>
    <xf numFmtId="178" fontId="14" fillId="4" borderId="88" xfId="29" applyNumberFormat="1" applyFont="1" applyFill="1" applyBorder="1" applyAlignment="1">
      <alignment horizontal="right" vertical="center"/>
    </xf>
    <xf numFmtId="178" fontId="14" fillId="4" borderId="0" xfId="29" applyNumberFormat="1" applyFont="1" applyFill="1" applyBorder="1" applyAlignment="1">
      <alignment horizontal="right" vertical="center"/>
    </xf>
    <xf numFmtId="178"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6"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1" fillId="0" borderId="0" xfId="29" applyFill="1" applyAlignment="1">
      <alignment horizontal="right" vertical="center"/>
    </xf>
    <xf numFmtId="0" fontId="1" fillId="0" borderId="85" xfId="29" applyFill="1" applyBorder="1" applyAlignment="1">
      <alignment horizontal="right" vertical="center"/>
    </xf>
    <xf numFmtId="187" fontId="1" fillId="0" borderId="0" xfId="29" applyNumberFormat="1" applyFill="1" applyAlignment="1">
      <alignment horizontal="right" vertical="center"/>
    </xf>
    <xf numFmtId="187" fontId="1" fillId="0" borderId="85" xfId="29" applyNumberFormat="1" applyFill="1" applyBorder="1" applyAlignment="1">
      <alignment horizontal="right" vertical="center"/>
    </xf>
    <xf numFmtId="181" fontId="14" fillId="0" borderId="88" xfId="29" applyNumberFormat="1" applyFont="1" applyFill="1" applyBorder="1" applyAlignment="1">
      <alignment horizontal="right" vertical="center"/>
    </xf>
    <xf numFmtId="181" fontId="1" fillId="0" borderId="0" xfId="29" applyNumberFormat="1" applyFill="1" applyAlignment="1">
      <alignment horizontal="right" vertical="center"/>
    </xf>
    <xf numFmtId="181" fontId="1" fillId="0" borderId="38" xfId="29" applyNumberForma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0" fontId="1" fillId="0" borderId="38" xfId="29" applyFill="1" applyBorder="1" applyAlignment="1">
      <alignment horizontal="righ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0" fontId="14" fillId="0" borderId="0" xfId="29" applyFont="1" applyFill="1" applyBorder="1">
      <alignment vertical="center"/>
    </xf>
    <xf numFmtId="0" fontId="14" fillId="0" borderId="38" xfId="29" applyFont="1" applyFill="1" applyBorder="1">
      <alignment vertical="center"/>
    </xf>
    <xf numFmtId="178" fontId="14" fillId="0" borderId="38" xfId="29" applyNumberFormat="1" applyFont="1" applyFill="1" applyBorder="1" applyAlignment="1">
      <alignment horizontal="right" vertical="center"/>
    </xf>
    <xf numFmtId="0" fontId="14" fillId="0" borderId="60" xfId="29" applyFont="1" applyFill="1" applyBorder="1">
      <alignment vertical="center"/>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178"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8" fontId="14" fillId="0" borderId="40" xfId="29" applyNumberFormat="1" applyFont="1" applyFill="1" applyBorder="1" applyAlignment="1">
      <alignment horizontal="right" vertical="center"/>
    </xf>
    <xf numFmtId="178" fontId="14" fillId="0" borderId="89" xfId="29" applyNumberFormat="1" applyFont="1" applyFill="1" applyBorder="1" applyAlignment="1">
      <alignment horizontal="right" vertical="center"/>
    </xf>
    <xf numFmtId="181" fontId="14" fillId="0" borderId="90" xfId="29" applyNumberFormat="1" applyFont="1" applyFill="1" applyBorder="1" applyAlignment="1">
      <alignment horizontal="right" vertical="center"/>
    </xf>
    <xf numFmtId="178" fontId="14" fillId="0" borderId="90" xfId="29" applyNumberFormat="1" applyFont="1" applyFill="1" applyBorder="1" applyAlignment="1">
      <alignment horizontal="right" vertical="center"/>
    </xf>
    <xf numFmtId="181" fontId="14" fillId="0" borderId="91" xfId="29" applyNumberFormat="1" applyFont="1" applyFill="1" applyBorder="1" applyAlignment="1">
      <alignment horizontal="right" vertical="center"/>
    </xf>
    <xf numFmtId="181" fontId="14" fillId="0" borderId="49" xfId="29" applyNumberFormat="1" applyFont="1" applyFill="1" applyBorder="1" applyAlignment="1">
      <alignment horizontal="right" vertical="center"/>
    </xf>
    <xf numFmtId="181" fontId="14" fillId="0" borderId="40" xfId="29" applyNumberFormat="1" applyFont="1" applyFill="1" applyBorder="1" applyAlignment="1">
      <alignment horizontal="right" vertical="center"/>
    </xf>
    <xf numFmtId="178" fontId="14" fillId="0" borderId="41" xfId="29" applyNumberFormat="1" applyFont="1" applyFill="1" applyBorder="1" applyAlignment="1">
      <alignment horizontal="right" vertical="center"/>
    </xf>
    <xf numFmtId="178" fontId="14" fillId="0" borderId="12" xfId="29" applyNumberFormat="1" applyFont="1" applyFill="1" applyBorder="1" applyAlignment="1">
      <alignment horizontal="right" vertical="center"/>
    </xf>
    <xf numFmtId="178" fontId="14" fillId="0" borderId="46" xfId="29" applyNumberFormat="1" applyFont="1" applyFill="1" applyBorder="1" applyAlignment="1">
      <alignment horizontal="right" vertical="center"/>
    </xf>
    <xf numFmtId="181" fontId="14" fillId="0" borderId="86" xfId="29" applyNumberFormat="1" applyFont="1" applyFill="1" applyBorder="1" applyAlignment="1">
      <alignment horizontal="right" vertical="center"/>
    </xf>
    <xf numFmtId="178" fontId="14" fillId="0" borderId="86" xfId="29" applyNumberFormat="1" applyFont="1" applyFill="1" applyBorder="1" applyAlignment="1">
      <alignment horizontal="right" vertical="center"/>
    </xf>
    <xf numFmtId="181" fontId="14" fillId="0" borderId="0" xfId="29" applyNumberFormat="1" applyFont="1" applyFill="1" applyBorder="1" applyAlignment="1">
      <alignment horizontal="right" vertical="center"/>
    </xf>
    <xf numFmtId="181"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6" xfId="29" applyFont="1" applyFill="1" applyBorder="1">
      <alignment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181" fontId="14" fillId="0" borderId="37" xfId="29" applyNumberFormat="1" applyFont="1" applyFill="1" applyBorder="1" applyAlignment="1">
      <alignment horizontal="right" vertical="center"/>
    </xf>
    <xf numFmtId="181"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181"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181" fontId="14" fillId="0" borderId="12" xfId="29" applyNumberFormat="1" applyFont="1" applyFill="1" applyBorder="1" applyAlignment="1">
      <alignment horizontal="right" vertical="center"/>
    </xf>
    <xf numFmtId="0" fontId="1" fillId="0" borderId="46"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6"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0" fontId="1" fillId="0" borderId="31" xfId="29" applyBorder="1" applyAlignment="1">
      <alignment horizontal="center" vertical="center"/>
    </xf>
    <xf numFmtId="0" fontId="1" fillId="0" borderId="42" xfId="29" applyBorder="1" applyAlignment="1">
      <alignment horizontal="center" vertical="center"/>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0" fontId="14" fillId="0" borderId="41" xfId="29" applyFont="1" applyBorder="1">
      <alignment vertical="center"/>
    </xf>
    <xf numFmtId="0" fontId="14" fillId="0" borderId="12" xfId="29" applyFont="1" applyBorder="1">
      <alignment vertical="center"/>
    </xf>
    <xf numFmtId="0" fontId="14" fillId="0" borderId="46" xfId="29" applyFont="1" applyBorder="1">
      <alignment vertical="center"/>
    </xf>
    <xf numFmtId="178" fontId="14" fillId="0" borderId="87" xfId="29" applyNumberFormat="1" applyFont="1" applyFill="1" applyBorder="1" applyAlignment="1">
      <alignment horizontal="right" vertical="center"/>
    </xf>
    <xf numFmtId="0" fontId="14" fillId="0" borderId="60" xfId="29" applyFont="1" applyBorder="1" applyAlignment="1">
      <alignment vertical="center"/>
    </xf>
    <xf numFmtId="0" fontId="8" fillId="0" borderId="0" xfId="5" applyBorder="1" applyAlignment="1">
      <alignment vertical="center"/>
    </xf>
    <xf numFmtId="0" fontId="8" fillId="0" borderId="38" xfId="5" applyBorder="1" applyAlignment="1">
      <alignmen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178" fontId="14" fillId="0" borderId="84" xfId="29" applyNumberFormat="1" applyFont="1" applyFill="1" applyBorder="1" applyAlignment="1">
      <alignment horizontal="right" vertical="center"/>
    </xf>
    <xf numFmtId="178" fontId="14" fillId="0" borderId="82" xfId="29" applyNumberFormat="1" applyFont="1" applyFill="1" applyBorder="1" applyAlignment="1">
      <alignment horizontal="right" vertical="center"/>
    </xf>
    <xf numFmtId="181" fontId="14" fillId="0" borderId="84" xfId="29" applyNumberFormat="1" applyFont="1" applyFill="1" applyBorder="1" applyAlignment="1">
      <alignment horizontal="right" vertical="center"/>
    </xf>
    <xf numFmtId="181" fontId="14" fillId="0" borderId="46" xfId="29" applyNumberFormat="1" applyFont="1" applyFill="1" applyBorder="1" applyAlignment="1">
      <alignment horizontal="right" vertical="center"/>
    </xf>
    <xf numFmtId="0" fontId="8" fillId="0" borderId="0" xfId="5" applyAlignment="1">
      <alignment vertical="center"/>
    </xf>
    <xf numFmtId="187" fontId="14" fillId="0" borderId="84" xfId="29" applyNumberFormat="1" applyFont="1" applyFill="1" applyBorder="1" applyAlignment="1">
      <alignment horizontal="right" vertical="center"/>
    </xf>
    <xf numFmtId="187" fontId="14" fillId="0" borderId="12" xfId="29" applyNumberFormat="1" applyFont="1" applyFill="1" applyBorder="1" applyAlignment="1">
      <alignment horizontal="right" vertical="center"/>
    </xf>
    <xf numFmtId="187" fontId="14" fillId="0" borderId="82" xfId="29" applyNumberFormat="1" applyFont="1" applyFill="1" applyBorder="1" applyAlignment="1">
      <alignment horizontal="right"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181" fontId="14" fillId="0" borderId="83" xfId="29" applyNumberFormat="1" applyFont="1" applyFill="1" applyBorder="1" applyAlignment="1">
      <alignment horizontal="right" vertical="center"/>
    </xf>
    <xf numFmtId="178" fontId="14" fillId="0" borderId="83" xfId="29" applyNumberFormat="1" applyFont="1" applyFill="1" applyBorder="1" applyAlignment="1">
      <alignment horizontal="right" vertical="center"/>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4" xfId="29" applyFont="1" applyBorder="1" applyAlignment="1">
      <alignment horizontal="center" vertical="center"/>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8" fontId="26" fillId="5" borderId="130" xfId="32" applyNumberFormat="1" applyFont="1" applyFill="1" applyBorder="1" applyAlignment="1" applyProtection="1">
      <alignment horizontal="right" vertical="center" shrinkToFit="1"/>
    </xf>
    <xf numFmtId="188" fontId="26" fillId="5" borderId="18" xfId="32" applyNumberFormat="1" applyFont="1" applyFill="1" applyBorder="1" applyAlignment="1" applyProtection="1">
      <alignment horizontal="right" vertical="center" shrinkToFit="1"/>
    </xf>
    <xf numFmtId="188" fontId="26" fillId="5" borderId="184" xfId="32" applyNumberFormat="1" applyFont="1" applyFill="1" applyBorder="1" applyAlignment="1" applyProtection="1">
      <alignment horizontal="right" vertical="center" shrinkToFit="1"/>
    </xf>
    <xf numFmtId="188" fontId="26" fillId="5" borderId="166" xfId="32" applyNumberFormat="1" applyFont="1" applyFill="1" applyBorder="1" applyAlignment="1" applyProtection="1">
      <alignment horizontal="right" vertical="center" shrinkToFit="1"/>
    </xf>
    <xf numFmtId="188" fontId="26" fillId="5" borderId="167" xfId="32" applyNumberFormat="1" applyFont="1" applyFill="1" applyBorder="1" applyAlignment="1" applyProtection="1">
      <alignment horizontal="right" vertical="center" shrinkToFit="1"/>
    </xf>
    <xf numFmtId="188" fontId="26" fillId="5" borderId="185"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89" fontId="26" fillId="5" borderId="69" xfId="32" applyNumberFormat="1" applyFont="1" applyFill="1" applyBorder="1" applyAlignment="1" applyProtection="1">
      <alignment horizontal="right" vertical="center" shrinkToFit="1"/>
    </xf>
    <xf numFmtId="189" fontId="26" fillId="5" borderId="72" xfId="32" applyNumberFormat="1" applyFont="1" applyFill="1" applyBorder="1" applyAlignment="1" applyProtection="1">
      <alignment horizontal="right" vertical="center" shrinkToFit="1"/>
    </xf>
    <xf numFmtId="189" fontId="26" fillId="5" borderId="67" xfId="32" applyNumberFormat="1" applyFont="1" applyFill="1" applyBorder="1" applyAlignment="1" applyProtection="1">
      <alignment horizontal="right" vertical="center" shrinkToFit="1"/>
    </xf>
    <xf numFmtId="189" fontId="26" fillId="5" borderId="181" xfId="32" applyNumberFormat="1" applyFont="1" applyFill="1" applyBorder="1" applyAlignment="1" applyProtection="1">
      <alignment horizontal="right" vertical="center" shrinkToFit="1"/>
    </xf>
    <xf numFmtId="189" fontId="26" fillId="5" borderId="182" xfId="32" applyNumberFormat="1" applyFont="1" applyFill="1" applyBorder="1" applyAlignment="1" applyProtection="1">
      <alignment horizontal="right" vertical="center" shrinkToFit="1"/>
    </xf>
    <xf numFmtId="189" fontId="26" fillId="5" borderId="18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6" xfId="30" applyFont="1" applyFill="1" applyBorder="1" applyAlignment="1" applyProtection="1">
      <alignment horizontal="center" vertical="center"/>
    </xf>
    <xf numFmtId="188" fontId="26" fillId="5" borderId="39" xfId="32" applyNumberFormat="1" applyFont="1" applyFill="1" applyBorder="1" applyAlignment="1" applyProtection="1">
      <alignment horizontal="right" vertical="center" shrinkToFit="1"/>
    </xf>
    <xf numFmtId="188" fontId="26" fillId="5" borderId="31" xfId="32" applyNumberFormat="1" applyFont="1" applyFill="1" applyBorder="1" applyAlignment="1" applyProtection="1">
      <alignment horizontal="right" vertical="center" shrinkToFit="1"/>
    </xf>
    <xf numFmtId="188" fontId="26" fillId="5" borderId="156" xfId="32" applyNumberFormat="1" applyFont="1" applyFill="1" applyBorder="1" applyAlignment="1" applyProtection="1">
      <alignment horizontal="right" vertical="center" shrinkToFit="1"/>
    </xf>
    <xf numFmtId="188" fontId="26" fillId="5" borderId="157" xfId="32" applyNumberFormat="1" applyFont="1" applyFill="1" applyBorder="1" applyAlignment="1" applyProtection="1">
      <alignment horizontal="right" vertical="center" shrinkToFit="1"/>
    </xf>
    <xf numFmtId="188" fontId="26" fillId="5" borderId="158" xfId="32" applyNumberFormat="1" applyFont="1" applyFill="1" applyBorder="1" applyAlignment="1" applyProtection="1">
      <alignment horizontal="right" vertical="center" shrinkToFit="1"/>
    </xf>
    <xf numFmtId="188" fontId="26" fillId="5" borderId="159" xfId="32" applyNumberFormat="1" applyFont="1" applyFill="1" applyBorder="1" applyAlignment="1" applyProtection="1">
      <alignment horizontal="right" vertical="center" shrinkToFit="1"/>
    </xf>
    <xf numFmtId="188" fontId="26" fillId="5" borderId="160" xfId="32" applyNumberFormat="1" applyFont="1" applyFill="1" applyBorder="1" applyAlignment="1" applyProtection="1">
      <alignment horizontal="right" vertical="center" shrinkToFit="1"/>
    </xf>
    <xf numFmtId="0" fontId="26" fillId="5" borderId="7"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189" fontId="26" fillId="5" borderId="60"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38" xfId="32" applyNumberFormat="1" applyFont="1" applyFill="1" applyBorder="1" applyAlignment="1" applyProtection="1">
      <alignment horizontal="right" vertical="center" shrinkToFit="1"/>
    </xf>
    <xf numFmtId="189" fontId="26" fillId="5" borderId="0" xfId="32" applyNumberFormat="1" applyFont="1" applyFill="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77" fontId="26" fillId="5" borderId="37" xfId="32" applyNumberFormat="1" applyFont="1" applyFill="1" applyBorder="1" applyAlignment="1" applyProtection="1">
      <alignment horizontal="right" vertical="center" shrinkToFit="1"/>
    </xf>
    <xf numFmtId="177" fontId="26" fillId="5" borderId="49" xfId="32" applyNumberFormat="1" applyFont="1" applyFill="1" applyBorder="1" applyAlignment="1" applyProtection="1">
      <alignment horizontal="right" vertical="center" shrinkToFit="1"/>
    </xf>
    <xf numFmtId="177" fontId="26" fillId="5" borderId="89" xfId="32" applyNumberFormat="1" applyFont="1" applyFill="1" applyBorder="1" applyAlignment="1" applyProtection="1">
      <alignment horizontal="right" vertical="center" shrinkToFit="1"/>
    </xf>
    <xf numFmtId="177" fontId="26" fillId="5" borderId="91" xfId="32" applyNumberFormat="1" applyFont="1" applyFill="1" applyBorder="1" applyAlignment="1" applyProtection="1">
      <alignment horizontal="right" vertical="center" shrinkToFit="1"/>
    </xf>
    <xf numFmtId="188" fontId="26" fillId="5" borderId="178" xfId="32" applyNumberFormat="1" applyFont="1" applyFill="1" applyBorder="1" applyAlignment="1" applyProtection="1">
      <alignment horizontal="right" vertical="center" shrinkToFit="1"/>
    </xf>
    <xf numFmtId="188" fontId="26" fillId="5" borderId="179" xfId="32" applyNumberFormat="1" applyFont="1" applyFill="1" applyBorder="1" applyAlignment="1" applyProtection="1">
      <alignment horizontal="right" vertical="center" shrinkToFit="1"/>
    </xf>
    <xf numFmtId="188" fontId="26" fillId="5" borderId="180" xfId="32" applyNumberFormat="1" applyFont="1" applyFill="1" applyBorder="1" applyAlignment="1" applyProtection="1">
      <alignment horizontal="right" vertical="center" shrinkToFit="1"/>
    </xf>
    <xf numFmtId="176" fontId="26" fillId="5" borderId="60" xfId="32" applyNumberFormat="1" applyFont="1" applyFill="1" applyBorder="1" applyAlignment="1" applyProtection="1">
      <alignment horizontal="right" vertical="center" shrinkToFit="1"/>
    </xf>
    <xf numFmtId="176" fontId="26" fillId="5" borderId="0" xfId="32" applyNumberFormat="1" applyFont="1" applyFill="1" applyBorder="1" applyAlignment="1" applyProtection="1">
      <alignment horizontal="right" vertical="center" shrinkToFit="1"/>
    </xf>
    <xf numFmtId="176" fontId="26" fillId="5" borderId="38" xfId="32" applyNumberFormat="1" applyFont="1" applyFill="1" applyBorder="1" applyAlignment="1" applyProtection="1">
      <alignment horizontal="right" vertical="center" shrinkToFit="1"/>
    </xf>
    <xf numFmtId="176" fontId="26" fillId="5" borderId="0" xfId="32" applyNumberFormat="1" applyFont="1" applyFill="1" applyAlignment="1" applyProtection="1">
      <alignment horizontal="right" vertical="center" shrinkToFit="1"/>
    </xf>
    <xf numFmtId="176" fontId="26" fillId="5" borderId="62"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85" xfId="32" applyNumberFormat="1" applyFont="1" applyFill="1" applyBorder="1" applyAlignment="1" applyProtection="1">
      <alignment horizontal="right" vertical="center" shrinkToFit="1"/>
    </xf>
    <xf numFmtId="177" fontId="26" fillId="5" borderId="88" xfId="32" applyNumberFormat="1" applyFont="1" applyFill="1" applyBorder="1" applyAlignment="1" applyProtection="1">
      <alignment horizontal="right" vertical="center" shrinkToFit="1"/>
    </xf>
    <xf numFmtId="188" fontId="26" fillId="5" borderId="175" xfId="32" applyNumberFormat="1" applyFont="1" applyFill="1" applyBorder="1" applyAlignment="1" applyProtection="1">
      <alignment horizontal="right" vertical="center" shrinkToFit="1"/>
    </xf>
    <xf numFmtId="188" fontId="26" fillId="5" borderId="176" xfId="32" applyNumberFormat="1" applyFont="1" applyFill="1" applyBorder="1" applyAlignment="1" applyProtection="1">
      <alignment horizontal="right" vertical="center" shrinkToFit="1"/>
    </xf>
    <xf numFmtId="188" fontId="26" fillId="5" borderId="177" xfId="32" applyNumberFormat="1" applyFont="1" applyFill="1" applyBorder="1" applyAlignment="1" applyProtection="1">
      <alignment horizontal="right" vertical="center" shrinkToFit="1"/>
    </xf>
    <xf numFmtId="176" fontId="26" fillId="5" borderId="41" xfId="32" applyNumberFormat="1" applyFont="1" applyFill="1" applyBorder="1" applyAlignment="1" applyProtection="1">
      <alignment horizontal="right" vertical="center" shrinkToFit="1"/>
    </xf>
    <xf numFmtId="176" fontId="26" fillId="5" borderId="12" xfId="32" applyNumberFormat="1" applyFont="1" applyFill="1" applyBorder="1" applyAlignment="1" applyProtection="1">
      <alignment horizontal="right" vertical="center" shrinkToFit="1"/>
    </xf>
    <xf numFmtId="176" fontId="26" fillId="5" borderId="13" xfId="32" applyNumberFormat="1" applyFont="1" applyFill="1" applyBorder="1" applyAlignment="1" applyProtection="1">
      <alignment horizontal="right" vertical="center" shrinkToFit="1"/>
    </xf>
    <xf numFmtId="0" fontId="26" fillId="5" borderId="69" xfId="30" applyFont="1" applyFill="1" applyBorder="1" applyProtection="1">
      <alignment vertical="center"/>
    </xf>
    <xf numFmtId="177" fontId="26" fillId="5" borderId="172" xfId="32" applyNumberFormat="1" applyFont="1" applyFill="1" applyBorder="1" applyAlignment="1" applyProtection="1">
      <alignment horizontal="right" vertical="center" shrinkToFit="1"/>
    </xf>
    <xf numFmtId="177" fontId="26" fillId="5" borderId="173" xfId="32" applyNumberFormat="1" applyFont="1" applyFill="1" applyBorder="1" applyAlignment="1" applyProtection="1">
      <alignment horizontal="right" vertical="center" shrinkToFit="1"/>
    </xf>
    <xf numFmtId="188" fontId="26" fillId="5" borderId="173" xfId="32" applyNumberFormat="1" applyFont="1" applyFill="1" applyBorder="1" applyAlignment="1" applyProtection="1">
      <alignment horizontal="right" vertical="center" shrinkToFit="1"/>
    </xf>
    <xf numFmtId="188" fontId="26" fillId="5" borderId="174" xfId="32" applyNumberFormat="1" applyFont="1" applyFill="1" applyBorder="1" applyAlignment="1" applyProtection="1">
      <alignment horizontal="right" vertical="center" shrinkToFit="1"/>
    </xf>
    <xf numFmtId="188" fontId="26" fillId="5" borderId="86" xfId="32" applyNumberFormat="1" applyFont="1" applyFill="1" applyBorder="1" applyAlignment="1" applyProtection="1">
      <alignment horizontal="right" vertical="center" shrinkToFit="1"/>
    </xf>
    <xf numFmtId="188" fontId="26" fillId="5" borderId="15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6" xfId="30" applyFont="1" applyFill="1" applyBorder="1" applyAlignment="1" applyProtection="1">
      <alignment horizontal="right" vertical="center"/>
    </xf>
    <xf numFmtId="177" fontId="26" fillId="5" borderId="41" xfId="31" applyNumberFormat="1" applyFont="1" applyFill="1" applyBorder="1" applyAlignment="1" applyProtection="1">
      <alignment horizontal="right" vertical="center" shrinkToFit="1"/>
    </xf>
    <xf numFmtId="177" fontId="26" fillId="5" borderId="12" xfId="31" applyNumberFormat="1" applyFont="1" applyFill="1" applyBorder="1" applyAlignment="1" applyProtection="1">
      <alignment horizontal="right" vertical="center" shrinkToFit="1"/>
    </xf>
    <xf numFmtId="177" fontId="26" fillId="5" borderId="82" xfId="31" applyNumberFormat="1" applyFont="1" applyFill="1" applyBorder="1" applyAlignment="1" applyProtection="1">
      <alignment horizontal="right" vertical="center" shrinkToFit="1"/>
    </xf>
    <xf numFmtId="177" fontId="26" fillId="5" borderId="84" xfId="31" applyNumberFormat="1" applyFont="1" applyFill="1" applyBorder="1" applyAlignment="1" applyProtection="1">
      <alignment horizontal="right" vertical="center" shrinkToFit="1"/>
    </xf>
    <xf numFmtId="188" fontId="26" fillId="5" borderId="169" xfId="32" applyNumberFormat="1" applyFont="1" applyFill="1" applyBorder="1" applyAlignment="1" applyProtection="1">
      <alignment horizontal="right" vertical="center" shrinkToFit="1"/>
    </xf>
    <xf numFmtId="188" fontId="26" fillId="5" borderId="170" xfId="32" applyNumberFormat="1" applyFont="1" applyFill="1" applyBorder="1" applyAlignment="1" applyProtection="1">
      <alignment horizontal="right" vertical="center" shrinkToFit="1"/>
    </xf>
    <xf numFmtId="188" fontId="26" fillId="5" borderId="171" xfId="32" applyNumberFormat="1" applyFont="1" applyFill="1" applyBorder="1" applyAlignment="1" applyProtection="1">
      <alignment horizontal="right" vertical="center" shrinkToFit="1"/>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6" xfId="30" applyFont="1" applyFill="1" applyBorder="1" applyProtection="1">
      <alignment vertical="center"/>
    </xf>
    <xf numFmtId="176" fontId="26" fillId="5" borderId="46" xfId="32" applyNumberFormat="1" applyFont="1" applyFill="1" applyBorder="1" applyAlignment="1" applyProtection="1">
      <alignment horizontal="right" vertical="center" shrinkToFit="1"/>
    </xf>
    <xf numFmtId="0" fontId="26" fillId="5" borderId="75"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26" xfId="30" applyFont="1" applyFill="1" applyBorder="1" applyAlignment="1" applyProtection="1">
      <alignment horizontal="center" vertical="center"/>
    </xf>
    <xf numFmtId="0" fontId="26" fillId="5" borderId="60" xfId="30" applyFont="1" applyFill="1" applyBorder="1" applyProtection="1">
      <alignment vertical="center"/>
    </xf>
    <xf numFmtId="177" fontId="26" fillId="5" borderId="154" xfId="32" applyNumberFormat="1" applyFont="1" applyFill="1" applyBorder="1" applyAlignment="1" applyProtection="1">
      <alignment horizontal="right" vertical="center" shrinkToFit="1"/>
    </xf>
    <xf numFmtId="177" fontId="26" fillId="5" borderId="86"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textRotation="255" wrapText="1"/>
    </xf>
    <xf numFmtId="0" fontId="26" fillId="5" borderId="46"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188" fontId="26" fillId="5" borderId="88" xfId="32" applyNumberFormat="1" applyFont="1" applyFill="1" applyBorder="1" applyAlignment="1" applyProtection="1">
      <alignment horizontal="right" vertical="center" shrinkToFit="1"/>
    </xf>
    <xf numFmtId="188" fontId="26" fillId="5" borderId="0" xfId="32" applyNumberFormat="1" applyFont="1" applyFill="1" applyBorder="1" applyAlignment="1" applyProtection="1">
      <alignment horizontal="right" vertical="center" shrinkToFit="1"/>
    </xf>
    <xf numFmtId="188" fontId="26" fillId="5" borderId="62" xfId="32" applyNumberFormat="1" applyFont="1" applyFill="1" applyBorder="1" applyAlignment="1" applyProtection="1">
      <alignment horizontal="right" vertical="center" shrinkToFi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188" fontId="26" fillId="5" borderId="128" xfId="32" applyNumberFormat="1" applyFont="1" applyFill="1" applyBorder="1" applyAlignment="1" applyProtection="1">
      <alignment horizontal="right" vertical="center" shrinkToFit="1"/>
    </xf>
    <xf numFmtId="188" fontId="26" fillId="5" borderId="129" xfId="32" applyNumberFormat="1" applyFont="1" applyFill="1" applyBorder="1" applyAlignment="1" applyProtection="1">
      <alignment horizontal="right" vertical="center" shrinkToFit="1"/>
    </xf>
    <xf numFmtId="177" fontId="26" fillId="5" borderId="164" xfId="32" applyNumberFormat="1" applyFont="1" applyFill="1" applyBorder="1" applyAlignment="1" applyProtection="1">
      <alignment horizontal="right" vertical="center" shrinkToFit="1"/>
    </xf>
    <xf numFmtId="177" fontId="26" fillId="5" borderId="165" xfId="32" applyNumberFormat="1" applyFont="1" applyFill="1" applyBorder="1" applyAlignment="1" applyProtection="1">
      <alignment horizontal="right" vertical="center" shrinkToFit="1"/>
    </xf>
    <xf numFmtId="188" fontId="26" fillId="5" borderId="162" xfId="32" applyNumberFormat="1" applyFont="1" applyFill="1" applyBorder="1" applyAlignment="1" applyProtection="1">
      <alignment horizontal="right" vertical="center" shrinkToFit="1"/>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0" fontId="26" fillId="5" borderId="81" xfId="30" applyFont="1" applyFill="1" applyBorder="1" applyAlignment="1" applyProtection="1">
      <alignment horizontal="center" vertical="center"/>
    </xf>
    <xf numFmtId="177" fontId="26" fillId="5" borderId="83" xfId="32" applyNumberFormat="1" applyFont="1" applyFill="1" applyBorder="1" applyAlignment="1" applyProtection="1">
      <alignment horizontal="right" vertical="center" shrinkToFit="1"/>
    </xf>
    <xf numFmtId="188" fontId="26" fillId="5" borderId="83" xfId="32" applyNumberFormat="1" applyFont="1" applyFill="1" applyBorder="1" applyAlignment="1" applyProtection="1">
      <alignment horizontal="right" vertical="center" shrinkToFit="1"/>
    </xf>
    <xf numFmtId="188" fontId="26" fillId="5" borderId="153" xfId="32" applyNumberFormat="1" applyFont="1" applyFill="1" applyBorder="1" applyAlignment="1" applyProtection="1">
      <alignment horizontal="right" vertical="center" shrinkToFit="1"/>
    </xf>
    <xf numFmtId="177" fontId="26" fillId="5" borderId="90" xfId="32" applyNumberFormat="1" applyFont="1" applyFill="1" applyBorder="1" applyAlignment="1" applyProtection="1">
      <alignment horizontal="right" vertical="center" shrinkToFit="1"/>
    </xf>
    <xf numFmtId="188" fontId="26" fillId="5" borderId="163" xfId="32" applyNumberFormat="1" applyFont="1" applyFill="1" applyBorder="1" applyAlignment="1" applyProtection="1">
      <alignment horizontal="right" vertical="center" shrinkToFit="1"/>
    </xf>
    <xf numFmtId="188" fontId="26" fillId="5" borderId="45" xfId="32" applyNumberFormat="1" applyFont="1" applyFill="1" applyBorder="1" applyAlignment="1" applyProtection="1">
      <alignment horizontal="right" vertical="center" shrinkToFit="1"/>
    </xf>
    <xf numFmtId="188" fontId="26" fillId="5" borderId="91" xfId="32" applyNumberFormat="1" applyFont="1" applyFill="1" applyBorder="1" applyAlignment="1" applyProtection="1">
      <alignment horizontal="right" vertical="center" shrinkToFit="1"/>
    </xf>
    <xf numFmtId="188" fontId="26" fillId="5" borderId="49" xfId="32" applyNumberFormat="1" applyFont="1" applyFill="1" applyBorder="1" applyAlignment="1" applyProtection="1">
      <alignment horizontal="right" vertical="center" shrinkToFit="1"/>
    </xf>
    <xf numFmtId="188" fontId="26" fillId="5" borderId="6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wrapText="1"/>
    </xf>
    <xf numFmtId="0" fontId="26" fillId="5" borderId="12" xfId="30" applyFont="1" applyFill="1" applyBorder="1" applyAlignment="1" applyProtection="1">
      <alignment horizontal="center" vertical="center" wrapText="1"/>
    </xf>
    <xf numFmtId="0" fontId="26" fillId="5" borderId="46" xfId="30" applyFont="1" applyFill="1" applyBorder="1" applyAlignment="1" applyProtection="1">
      <alignment horizontal="center" vertical="center" wrapText="1"/>
    </xf>
    <xf numFmtId="0" fontId="26" fillId="5" borderId="7"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71" xfId="30" applyFont="1" applyFill="1" applyBorder="1" applyAlignment="1" applyProtection="1">
      <alignment horizontal="center" vertical="center" wrapText="1"/>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0" fontId="26" fillId="5" borderId="41" xfId="30" applyFont="1" applyFill="1" applyBorder="1" applyProtection="1">
      <alignment vertical="center"/>
    </xf>
    <xf numFmtId="177" fontId="26" fillId="5" borderId="151" xfId="32" applyNumberFormat="1" applyFont="1" applyFill="1" applyBorder="1" applyAlignment="1" applyProtection="1">
      <alignment horizontal="right" vertical="center" shrinkToFit="1"/>
    </xf>
    <xf numFmtId="188" fontId="26" fillId="5" borderId="168"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188" fontId="26" fillId="5" borderId="152" xfId="32" applyNumberFormat="1" applyFont="1" applyFill="1" applyBorder="1" applyAlignment="1" applyProtection="1">
      <alignment horizontal="right" vertical="center" shrinkToFit="1"/>
    </xf>
    <xf numFmtId="188" fontId="26" fillId="5" borderId="15"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6" xfId="32" applyFont="1" applyFill="1" applyBorder="1" applyAlignment="1" applyProtection="1">
      <alignment horizontal="left" vertical="center" shrinkToFit="1"/>
    </xf>
    <xf numFmtId="188" fontId="26" fillId="5" borderId="87" xfId="32" applyNumberFormat="1" applyFont="1" applyFill="1" applyBorder="1" applyAlignment="1" applyProtection="1">
      <alignment horizontal="right" vertical="center" shrinkToFit="1"/>
    </xf>
    <xf numFmtId="188" fontId="26" fillId="5" borderId="59" xfId="32" applyNumberFormat="1" applyFont="1" applyFill="1" applyBorder="1" applyAlignment="1" applyProtection="1">
      <alignment horizontal="right" vertical="center" shrinkToFit="1"/>
    </xf>
    <xf numFmtId="0" fontId="26" fillId="5" borderId="31" xfId="30" applyFont="1" applyFill="1" applyBorder="1" applyAlignment="1" applyProtection="1">
      <alignment horizontal="center" vertical="center" wrapText="1"/>
    </xf>
    <xf numFmtId="0" fontId="28" fillId="5" borderId="42" xfId="30" applyFont="1" applyFill="1" applyBorder="1" applyAlignment="1" applyProtection="1">
      <alignment horizontal="center" vertical="center"/>
    </xf>
    <xf numFmtId="0" fontId="26" fillId="5" borderId="37" xfId="30" applyFont="1" applyFill="1" applyBorder="1" applyProtection="1">
      <alignment vertical="center"/>
    </xf>
    <xf numFmtId="0" fontId="26" fillId="5" borderId="49" xfId="30" applyFont="1" applyFill="1" applyBorder="1" applyProtection="1">
      <alignment vertical="center"/>
    </xf>
    <xf numFmtId="0" fontId="26" fillId="5" borderId="40" xfId="30" applyFont="1" applyFill="1" applyBorder="1" applyProtection="1">
      <alignment vertical="center"/>
    </xf>
    <xf numFmtId="177" fontId="26" fillId="5" borderId="161"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6"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6" xfId="30" applyFont="1" applyFill="1" applyBorder="1" applyAlignment="1" applyProtection="1">
      <alignment vertical="center"/>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82" xfId="32" applyNumberFormat="1" applyFont="1" applyFill="1" applyBorder="1" applyAlignment="1" applyProtection="1">
      <alignment horizontal="right" vertical="center" shrinkToFit="1"/>
    </xf>
    <xf numFmtId="177" fontId="26" fillId="5" borderId="84" xfId="32" applyNumberFormat="1" applyFont="1" applyFill="1" applyBorder="1" applyAlignment="1" applyProtection="1">
      <alignment horizontal="right" vertical="center" shrinkToFit="1"/>
    </xf>
    <xf numFmtId="188" fontId="26" fillId="5" borderId="84" xfId="32" applyNumberFormat="1" applyFont="1" applyFill="1" applyBorder="1" applyAlignment="1" applyProtection="1">
      <alignment horizontal="right" vertical="center" shrinkToFit="1"/>
    </xf>
    <xf numFmtId="188" fontId="26" fillId="5" borderId="12" xfId="32" applyNumberFormat="1" applyFont="1" applyFill="1" applyBorder="1" applyAlignment="1" applyProtection="1">
      <alignment horizontal="right" vertical="center" shrinkToFit="1"/>
    </xf>
    <xf numFmtId="188" fontId="26" fillId="5" borderId="13" xfId="32" applyNumberFormat="1" applyFont="1" applyFill="1" applyBorder="1" applyAlignment="1" applyProtection="1">
      <alignment horizontal="right" vertical="center" shrinkToFit="1"/>
    </xf>
    <xf numFmtId="0" fontId="26" fillId="5" borderId="30"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9" xfId="30" applyFont="1" applyFill="1" applyBorder="1" applyAlignment="1" applyProtection="1">
      <alignment horizontal="center" vertical="center"/>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177" fontId="26" fillId="5" borderId="39" xfId="32" applyNumberFormat="1" applyFont="1" applyFill="1" applyBorder="1" applyAlignment="1" applyProtection="1">
      <alignment horizontal="right" vertical="center" shrinkToFit="1"/>
    </xf>
    <xf numFmtId="177" fontId="26" fillId="5" borderId="31" xfId="32" applyNumberFormat="1" applyFont="1" applyFill="1" applyBorder="1" applyAlignment="1" applyProtection="1">
      <alignment horizontal="right" vertical="center" shrinkToFit="1"/>
    </xf>
    <xf numFmtId="177" fontId="26" fillId="5" borderId="156" xfId="32" applyNumberFormat="1" applyFont="1" applyFill="1" applyBorder="1" applyAlignment="1" applyProtection="1">
      <alignment horizontal="right" vertical="center" shrinkToFit="1"/>
    </xf>
    <xf numFmtId="177" fontId="26" fillId="5" borderId="157" xfId="32" applyNumberFormat="1" applyFont="1" applyFill="1" applyBorder="1" applyAlignment="1" applyProtection="1">
      <alignment horizontal="right" vertical="center" shrinkToFit="1"/>
    </xf>
    <xf numFmtId="177" fontId="26" fillId="5" borderId="158" xfId="32" applyNumberFormat="1" applyFont="1" applyFill="1" applyBorder="1" applyAlignment="1" applyProtection="1">
      <alignment horizontal="right" vertical="center" shrinkToFit="1"/>
    </xf>
    <xf numFmtId="177" fontId="26" fillId="5" borderId="159" xfId="32" applyNumberFormat="1" applyFont="1" applyFill="1" applyBorder="1" applyAlignment="1" applyProtection="1">
      <alignment horizontal="right" vertical="center" shrinkToFit="1"/>
    </xf>
    <xf numFmtId="177" fontId="26" fillId="5" borderId="160" xfId="32" applyNumberFormat="1" applyFont="1" applyFill="1" applyBorder="1" applyAlignment="1" applyProtection="1">
      <alignment horizontal="right" vertical="center" shrinkToFit="1"/>
    </xf>
    <xf numFmtId="0" fontId="26" fillId="5" borderId="0" xfId="30" applyFont="1" applyFill="1" applyProtection="1">
      <alignment vertical="center"/>
    </xf>
    <xf numFmtId="0" fontId="26" fillId="5" borderId="11" xfId="30" applyFont="1" applyFill="1" applyBorder="1" applyAlignment="1" applyProtection="1">
      <alignment horizontal="center" vertical="center" textRotation="255" shrinkToFit="1"/>
    </xf>
    <xf numFmtId="0" fontId="26" fillId="5" borderId="46"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7" fontId="26" fillId="5" borderId="60" xfId="31" applyNumberFormat="1" applyFont="1" applyFill="1" applyBorder="1" applyAlignment="1" applyProtection="1">
      <alignment horizontal="right" vertical="center" shrinkToFit="1"/>
    </xf>
    <xf numFmtId="177" fontId="26" fillId="5" borderId="0" xfId="31" applyNumberFormat="1" applyFont="1" applyFill="1" applyBorder="1" applyAlignment="1" applyProtection="1">
      <alignment horizontal="right" vertical="center" shrinkToFit="1"/>
    </xf>
    <xf numFmtId="177" fontId="26" fillId="5" borderId="85" xfId="31" applyNumberFormat="1" applyFont="1" applyFill="1" applyBorder="1" applyAlignment="1" applyProtection="1">
      <alignment horizontal="right" vertical="center" shrinkToFit="1"/>
    </xf>
    <xf numFmtId="177" fontId="26" fillId="5" borderId="88" xfId="31" applyNumberFormat="1" applyFont="1" applyFill="1" applyBorder="1" applyAlignment="1" applyProtection="1">
      <alignment horizontal="right" vertical="center" shrinkToFit="1"/>
    </xf>
    <xf numFmtId="188" fontId="26" fillId="5" borderId="88" xfId="31" applyNumberFormat="1" applyFont="1" applyFill="1" applyBorder="1" applyAlignment="1" applyProtection="1">
      <alignment horizontal="right" vertical="center" shrinkToFit="1"/>
    </xf>
    <xf numFmtId="188" fontId="26" fillId="5" borderId="0" xfId="31" applyNumberFormat="1" applyFont="1" applyFill="1" applyBorder="1" applyAlignment="1" applyProtection="1">
      <alignment horizontal="right" vertical="center" shrinkToFit="1"/>
    </xf>
    <xf numFmtId="188" fontId="26" fillId="5" borderId="62" xfId="31" applyNumberFormat="1" applyFont="1" applyFill="1" applyBorder="1" applyAlignment="1" applyProtection="1">
      <alignment horizontal="right" vertical="center" shrinkToFit="1"/>
    </xf>
    <xf numFmtId="0" fontId="26" fillId="5" borderId="38" xfId="30" applyFont="1" applyFill="1" applyBorder="1" applyAlignment="1" applyProtection="1">
      <alignment horizontal="left" vertical="center"/>
    </xf>
    <xf numFmtId="0" fontId="26" fillId="5" borderId="41"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32" xfId="30" applyFont="1" applyFill="1" applyBorder="1" applyAlignment="1" applyProtection="1">
      <alignment horizontal="center" vertical="center"/>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0" fontId="26" fillId="5" borderId="112" xfId="30" applyNumberFormat="1" applyFont="1" applyFill="1" applyBorder="1" applyAlignment="1" applyProtection="1">
      <alignment horizontal="left" vertical="center" shrinkToFit="1"/>
      <protection locked="0"/>
    </xf>
    <xf numFmtId="0" fontId="26" fillId="5" borderId="113" xfId="30" applyNumberFormat="1" applyFont="1" applyFill="1" applyBorder="1" applyAlignment="1" applyProtection="1">
      <alignment horizontal="left" vertical="center" shrinkToFit="1"/>
      <protection locked="0"/>
    </xf>
    <xf numFmtId="0" fontId="26" fillId="5" borderId="119" xfId="30" applyNumberFormat="1" applyFont="1" applyFill="1" applyBorder="1" applyAlignment="1" applyProtection="1">
      <alignment horizontal="lef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7" fontId="26" fillId="7" borderId="148" xfId="30" applyNumberFormat="1" applyFont="1" applyFill="1" applyBorder="1" applyAlignment="1" applyProtection="1">
      <alignment horizontal="right" vertical="center" shrinkToFit="1"/>
      <protection locked="0"/>
    </xf>
    <xf numFmtId="177" fontId="26" fillId="7" borderId="149" xfId="30" applyNumberFormat="1" applyFont="1" applyFill="1" applyBorder="1" applyAlignment="1" applyProtection="1">
      <alignment horizontal="right" vertical="center" shrinkToFit="1"/>
      <protection locked="0"/>
    </xf>
    <xf numFmtId="177" fontId="26" fillId="7" borderId="150" xfId="30" applyNumberFormat="1" applyFont="1" applyFill="1" applyBorder="1" applyAlignment="1" applyProtection="1">
      <alignment horizontal="right" vertical="center" shrinkToFit="1"/>
      <protection locked="0"/>
    </xf>
    <xf numFmtId="177" fontId="26" fillId="7" borderId="44" xfId="30" applyNumberFormat="1" applyFont="1" applyFill="1" applyBorder="1" applyAlignment="1" applyProtection="1">
      <alignment horizontal="right" vertical="center" shrinkToFit="1"/>
      <protection locked="0"/>
    </xf>
    <xf numFmtId="177" fontId="26" fillId="7" borderId="18" xfId="30" applyNumberFormat="1" applyFont="1" applyFill="1" applyBorder="1" applyAlignment="1" applyProtection="1">
      <alignment horizontal="right" vertical="center" shrinkToFit="1"/>
      <protection locked="0"/>
    </xf>
    <xf numFmtId="177" fontId="26" fillId="7" borderId="43" xfId="30" applyNumberFormat="1" applyFont="1" applyFill="1" applyBorder="1" applyAlignment="1" applyProtection="1">
      <alignment horizontal="righ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0" fontId="26" fillId="5" borderId="114" xfId="30" applyFont="1" applyFill="1" applyBorder="1" applyAlignment="1" applyProtection="1">
      <alignment horizontal="left" vertical="center" shrinkToFit="1"/>
      <protection locked="0"/>
    </xf>
    <xf numFmtId="177" fontId="26" fillId="5" borderId="112" xfId="30" applyNumberFormat="1" applyFont="1" applyFill="1" applyBorder="1" applyAlignment="1" applyProtection="1">
      <alignment horizontal="right" vertical="center" shrinkToFit="1"/>
      <protection locked="0"/>
    </xf>
    <xf numFmtId="177" fontId="26" fillId="5" borderId="113" xfId="30" applyNumberFormat="1" applyFont="1" applyFill="1" applyBorder="1" applyAlignment="1" applyProtection="1">
      <alignment horizontal="right" vertical="center" shrinkToFit="1"/>
      <protection locked="0"/>
    </xf>
    <xf numFmtId="177" fontId="26" fillId="5" borderId="114" xfId="30" applyNumberFormat="1" applyFont="1" applyFill="1" applyBorder="1" applyAlignment="1" applyProtection="1">
      <alignment horizontal="right" vertical="center" shrinkToFit="1"/>
      <protection locked="0"/>
    </xf>
    <xf numFmtId="177" fontId="26" fillId="7" borderId="129" xfId="30" applyNumberFormat="1" applyFont="1" applyFill="1" applyBorder="1" applyAlignment="1" applyProtection="1">
      <alignment horizontal="right" vertical="center" shrinkToFit="1"/>
      <protection locked="0"/>
    </xf>
    <xf numFmtId="0" fontId="26" fillId="7" borderId="129" xfId="30" applyNumberFormat="1" applyFont="1" applyFill="1" applyBorder="1" applyAlignment="1" applyProtection="1">
      <alignment horizontal="left" vertical="center" shrinkToFit="1"/>
      <protection locked="0"/>
    </xf>
    <xf numFmtId="0" fontId="26" fillId="7" borderId="132" xfId="30" applyNumberFormat="1" applyFont="1" applyFill="1" applyBorder="1" applyAlignment="1" applyProtection="1">
      <alignment horizontal="left" vertical="center" shrinkToFit="1"/>
      <protection locked="0"/>
    </xf>
    <xf numFmtId="177" fontId="26" fillId="7" borderId="142" xfId="30" applyNumberFormat="1" applyFont="1" applyFill="1" applyBorder="1" applyAlignment="1" applyProtection="1">
      <alignment horizontal="right" vertical="center" shrinkToFit="1"/>
      <protection locked="0"/>
    </xf>
    <xf numFmtId="177" fontId="26" fillId="7" borderId="134" xfId="30" applyNumberFormat="1" applyFont="1" applyFill="1" applyBorder="1" applyAlignment="1" applyProtection="1">
      <alignment horizontal="right" vertical="center" shrinkToFit="1"/>
      <protection locked="0"/>
    </xf>
    <xf numFmtId="0" fontId="26" fillId="5" borderId="145" xfId="30" applyFont="1" applyFill="1" applyBorder="1" applyAlignment="1" applyProtection="1">
      <alignment horizontal="left" vertical="center" shrinkToFit="1"/>
      <protection locked="0"/>
    </xf>
    <xf numFmtId="0" fontId="26" fillId="5" borderId="146" xfId="30" applyFont="1" applyFill="1" applyBorder="1" applyAlignment="1" applyProtection="1">
      <alignment horizontal="left" vertical="center" shrinkToFit="1"/>
      <protection locked="0"/>
    </xf>
    <xf numFmtId="0" fontId="26" fillId="5" borderId="147" xfId="30" applyFont="1" applyFill="1" applyBorder="1" applyAlignment="1" applyProtection="1">
      <alignment horizontal="left" vertical="center" shrinkToFit="1"/>
      <protection locked="0"/>
    </xf>
    <xf numFmtId="177" fontId="26" fillId="5" borderId="123" xfId="30" applyNumberFormat="1" applyFont="1" applyFill="1" applyBorder="1" applyAlignment="1" applyProtection="1">
      <alignment horizontal="right" vertical="center" shrinkToFit="1"/>
      <protection locked="0"/>
    </xf>
    <xf numFmtId="177" fontId="26" fillId="5" borderId="124" xfId="30" applyNumberFormat="1" applyFont="1" applyFill="1" applyBorder="1" applyAlignment="1" applyProtection="1">
      <alignment horizontal="right" vertical="center" shrinkToFit="1"/>
      <protection locked="0"/>
    </xf>
    <xf numFmtId="0" fontId="26" fillId="5" borderId="124" xfId="30" applyNumberFormat="1" applyFont="1" applyFill="1" applyBorder="1" applyAlignment="1" applyProtection="1">
      <alignment horizontal="left" vertical="center" shrinkToFit="1"/>
      <protection locked="0"/>
    </xf>
    <xf numFmtId="0" fontId="26" fillId="5" borderId="127" xfId="30" applyNumberFormat="1" applyFont="1" applyFill="1" applyBorder="1" applyAlignment="1" applyProtection="1">
      <alignment horizontal="left" vertical="center" shrinkToFit="1"/>
      <protection locked="0"/>
    </xf>
    <xf numFmtId="177" fontId="26" fillId="0" borderId="116" xfId="30" applyNumberFormat="1" applyFont="1" applyBorder="1" applyAlignment="1" applyProtection="1">
      <alignment horizontal="right" vertical="center" shrinkToFit="1"/>
      <protection locked="0"/>
    </xf>
    <xf numFmtId="0" fontId="26" fillId="0" borderId="116" xfId="30" applyNumberFormat="1" applyFont="1" applyBorder="1" applyAlignment="1" applyProtection="1">
      <alignment horizontal="left" vertical="center" shrinkToFit="1"/>
      <protection locked="0"/>
    </xf>
    <xf numFmtId="0" fontId="26" fillId="0" borderId="121" xfId="30" applyNumberFormat="1" applyFont="1" applyBorder="1" applyAlignment="1" applyProtection="1">
      <alignment horizontal="left" vertical="center" shrinkToFit="1"/>
      <protection locked="0"/>
    </xf>
    <xf numFmtId="0" fontId="26" fillId="0" borderId="112" xfId="30" applyFont="1" applyBorder="1" applyAlignment="1" applyProtection="1">
      <alignment horizontal="left" vertical="center" shrinkToFit="1"/>
      <protection locked="0"/>
    </xf>
    <xf numFmtId="0" fontId="26" fillId="0" borderId="113" xfId="30" applyFont="1" applyBorder="1" applyAlignment="1" applyProtection="1">
      <alignment horizontal="left" vertical="center" shrinkToFit="1"/>
      <protection locked="0"/>
    </xf>
    <xf numFmtId="0" fontId="26" fillId="0" borderId="114" xfId="30" applyFont="1" applyBorder="1" applyAlignment="1" applyProtection="1">
      <alignment horizontal="left" vertical="center" shrinkToFit="1"/>
      <protection locked="0"/>
    </xf>
    <xf numFmtId="177" fontId="26" fillId="0" borderId="115" xfId="30" applyNumberFormat="1" applyFont="1" applyBorder="1" applyAlignment="1" applyProtection="1">
      <alignment horizontal="right" vertical="center" shrinkToFit="1"/>
      <protection locked="0"/>
    </xf>
    <xf numFmtId="177" fontId="26" fillId="0" borderId="112" xfId="30" applyNumberFormat="1" applyFont="1" applyBorder="1" applyAlignment="1" applyProtection="1">
      <alignment horizontal="right" vertical="center" shrinkToFit="1"/>
      <protection locked="0"/>
    </xf>
    <xf numFmtId="177" fontId="26" fillId="0" borderId="113" xfId="30" applyNumberFormat="1" applyFont="1" applyBorder="1" applyAlignment="1" applyProtection="1">
      <alignment horizontal="right" vertical="center" shrinkToFit="1"/>
      <protection locked="0"/>
    </xf>
    <xf numFmtId="177" fontId="26" fillId="0" borderId="120" xfId="30" applyNumberFormat="1" applyFont="1" applyBorder="1" applyAlignment="1" applyProtection="1">
      <alignment horizontal="right" vertical="center" shrinkToFit="1"/>
      <protection locked="0"/>
    </xf>
    <xf numFmtId="177" fontId="26" fillId="0" borderId="117" xfId="30" applyNumberFormat="1" applyFont="1" applyBorder="1" applyAlignment="1" applyProtection="1">
      <alignment horizontal="right" vertical="center" shrinkToFit="1"/>
      <protection locked="0"/>
    </xf>
    <xf numFmtId="177" fontId="26" fillId="0" borderId="102"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8" xfId="30" applyNumberFormat="1" applyFont="1" applyBorder="1" applyAlignment="1" applyProtection="1">
      <alignment horizontal="left" vertical="center" shrinkToFit="1"/>
      <protection locked="0"/>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177" fontId="26" fillId="0" borderId="101" xfId="30" applyNumberFormat="1" applyFont="1" applyBorder="1" applyAlignment="1" applyProtection="1">
      <alignment horizontal="right" vertical="center" shrinkToFit="1"/>
      <protection locked="0"/>
    </xf>
    <xf numFmtId="177" fontId="26" fillId="0" borderId="112" xfId="33" applyNumberFormat="1" applyFont="1" applyBorder="1" applyAlignment="1" applyProtection="1">
      <alignment horizontal="right" vertical="center" shrinkToFit="1"/>
      <protection locked="0"/>
    </xf>
    <xf numFmtId="177" fontId="26" fillId="0" borderId="113" xfId="33" applyNumberFormat="1" applyFont="1" applyBorder="1" applyAlignment="1" applyProtection="1">
      <alignment horizontal="right" vertical="center" shrinkToFit="1"/>
      <protection locked="0"/>
    </xf>
    <xf numFmtId="177" fontId="26" fillId="0" borderId="114" xfId="33" applyNumberFormat="1" applyFont="1" applyBorder="1" applyAlignment="1" applyProtection="1">
      <alignment horizontal="righ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3" xfId="33" applyNumberFormat="1" applyFont="1" applyBorder="1" applyAlignment="1" applyProtection="1">
      <alignment horizontal="left" vertical="center" shrinkToFit="1"/>
      <protection locked="0"/>
    </xf>
    <xf numFmtId="0" fontId="26" fillId="0" borderId="119" xfId="33" applyNumberFormat="1" applyFont="1" applyBorder="1" applyAlignment="1" applyProtection="1">
      <alignment horizontal="lef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26" fillId="6" borderId="57"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0" fontId="26" fillId="0" borderId="114" xfId="33" applyFont="1" applyBorder="1" applyAlignment="1" applyProtection="1">
      <alignment horizontal="left" vertical="center" shrinkToFi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177" fontId="26" fillId="0" borderId="118" xfId="32" applyNumberFormat="1" applyFont="1" applyBorder="1" applyAlignment="1" applyProtection="1">
      <alignment horizontal="right" vertical="center" shrinkToFit="1"/>
      <protection locked="0"/>
    </xf>
    <xf numFmtId="177" fontId="26" fillId="0" borderId="113" xfId="32" applyNumberFormat="1" applyFont="1" applyBorder="1" applyAlignment="1" applyProtection="1">
      <alignment horizontal="right" vertical="center" shrinkToFit="1"/>
      <protection locked="0"/>
    </xf>
    <xf numFmtId="177" fontId="26" fillId="0" borderId="119" xfId="32" applyNumberFormat="1" applyFont="1" applyBorder="1" applyAlignment="1" applyProtection="1">
      <alignment horizontal="right" vertical="center" shrinkToFit="1"/>
      <protection locked="0"/>
    </xf>
    <xf numFmtId="177" fontId="26" fillId="5" borderId="120" xfId="31" applyNumberFormat="1" applyFont="1" applyFill="1" applyBorder="1" applyAlignment="1" applyProtection="1">
      <alignment horizontal="right" vertical="center" shrinkToFit="1"/>
      <protection locked="0"/>
    </xf>
    <xf numFmtId="177" fontId="26" fillId="5" borderId="116" xfId="31" applyNumberFormat="1" applyFont="1" applyFill="1" applyBorder="1" applyAlignment="1" applyProtection="1">
      <alignment horizontal="right" vertical="center" shrinkToFit="1"/>
      <protection locked="0"/>
    </xf>
    <xf numFmtId="188" fontId="26" fillId="5" borderId="116" xfId="31" applyNumberFormat="1" applyFont="1" applyFill="1" applyBorder="1" applyAlignment="1" applyProtection="1">
      <alignment horizontal="right" vertical="center" shrinkToFit="1"/>
      <protection locked="0"/>
    </xf>
    <xf numFmtId="188" fontId="26" fillId="7" borderId="134" xfId="30" applyNumberFormat="1" applyFont="1" applyFill="1" applyBorder="1" applyAlignment="1" applyProtection="1">
      <alignment horizontal="right" vertical="center" shrinkToFit="1"/>
      <protection locked="0"/>
    </xf>
    <xf numFmtId="177" fontId="26" fillId="7" borderId="17" xfId="30" applyNumberFormat="1" applyFont="1" applyFill="1" applyBorder="1" applyAlignment="1" applyProtection="1">
      <alignment horizontal="right" vertical="center" shrinkToFit="1"/>
      <protection locked="0"/>
    </xf>
    <xf numFmtId="177" fontId="26" fillId="7" borderId="19" xfId="30" applyNumberFormat="1" applyFont="1" applyFill="1" applyBorder="1" applyAlignment="1" applyProtection="1">
      <alignment horizontal="right" vertical="center" shrinkToFit="1"/>
      <protection locked="0"/>
    </xf>
    <xf numFmtId="177" fontId="26" fillId="7" borderId="143" xfId="30" applyNumberFormat="1" applyFont="1" applyFill="1" applyBorder="1" applyAlignment="1" applyProtection="1">
      <alignment horizontal="right" vertical="center" shrinkToFit="1"/>
      <protection locked="0"/>
    </xf>
    <xf numFmtId="177" fontId="26" fillId="7" borderId="131" xfId="30" applyNumberFormat="1" applyFont="1" applyFill="1" applyBorder="1" applyAlignment="1" applyProtection="1">
      <alignment horizontal="right" vertical="center" shrinkToFit="1"/>
      <protection locked="0"/>
    </xf>
    <xf numFmtId="177" fontId="26" fillId="7" borderId="132" xfId="30" applyNumberFormat="1" applyFont="1" applyFill="1" applyBorder="1" applyAlignment="1" applyProtection="1">
      <alignment horizontal="right" vertical="center" shrinkToFit="1"/>
      <protection locked="0"/>
    </xf>
    <xf numFmtId="177" fontId="26" fillId="7" borderId="133" xfId="30" applyNumberFormat="1" applyFont="1" applyFill="1" applyBorder="1" applyAlignment="1" applyProtection="1">
      <alignment horizontal="right" vertical="center" shrinkToFit="1"/>
      <protection locked="0"/>
    </xf>
    <xf numFmtId="0" fontId="26" fillId="0" borderId="116" xfId="30" applyFont="1" applyBorder="1" applyAlignment="1" applyProtection="1">
      <alignment horizontal="left" vertical="center" shrinkToFit="1"/>
      <protection locked="0"/>
    </xf>
    <xf numFmtId="0" fontId="26" fillId="0" borderId="121" xfId="30" applyFont="1" applyBorder="1" applyAlignment="1" applyProtection="1">
      <alignment horizontal="left" vertical="center" shrinkToFit="1"/>
      <protection locked="0"/>
    </xf>
    <xf numFmtId="0" fontId="26" fillId="0" borderId="81" xfId="30" applyFont="1" applyBorder="1" applyAlignment="1" applyProtection="1">
      <alignment horizontal="center"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0" fontId="26" fillId="0" borderId="114" xfId="32" applyFont="1" applyBorder="1" applyAlignment="1" applyProtection="1">
      <alignment horizontal="left" vertical="center" shrinkToFit="1"/>
      <protection locked="0"/>
    </xf>
    <xf numFmtId="177" fontId="26" fillId="5" borderId="115" xfId="31" applyNumberFormat="1" applyFont="1" applyFill="1" applyBorder="1" applyAlignment="1" applyProtection="1">
      <alignment horizontal="right" vertical="center" shrinkToFit="1"/>
      <protection locked="0"/>
    </xf>
    <xf numFmtId="177" fontId="26" fillId="5" borderId="117" xfId="31" applyNumberFormat="1" applyFont="1" applyFill="1" applyBorder="1" applyAlignment="1" applyProtection="1">
      <alignment horizontal="right" vertical="center" shrinkToFit="1"/>
      <protection locked="0"/>
    </xf>
    <xf numFmtId="188" fontId="26" fillId="0" borderId="116" xfId="30" applyNumberFormat="1" applyFont="1" applyBorder="1" applyAlignment="1" applyProtection="1">
      <alignment horizontal="right" vertical="center" shrinkToFit="1"/>
      <protection locked="0"/>
    </xf>
    <xf numFmtId="177" fontId="26" fillId="0" borderId="115" xfId="32" applyNumberFormat="1" applyFont="1" applyBorder="1" applyAlignment="1" applyProtection="1">
      <alignment horizontal="right" vertical="center" shrinkToFit="1"/>
      <protection locked="0"/>
    </xf>
    <xf numFmtId="177" fontId="26" fillId="0" borderId="116" xfId="32" applyNumberFormat="1" applyFont="1" applyBorder="1" applyAlignment="1" applyProtection="1">
      <alignment horizontal="right" vertical="center" shrinkToFit="1"/>
      <protection locked="0"/>
    </xf>
    <xf numFmtId="177" fontId="26" fillId="0" borderId="117" xfId="32" applyNumberFormat="1" applyFont="1" applyBorder="1" applyAlignment="1" applyProtection="1">
      <alignment horizontal="right" vertical="center" shrinkToFit="1"/>
      <protection locked="0"/>
    </xf>
    <xf numFmtId="177" fontId="26" fillId="0" borderId="137" xfId="30" applyNumberFormat="1" applyFont="1" applyBorder="1" applyAlignment="1" applyProtection="1">
      <alignment horizontal="right" vertical="center" shrinkToFit="1"/>
      <protection locked="0"/>
    </xf>
    <xf numFmtId="188" fontId="26" fillId="0" borderId="137" xfId="30" applyNumberFormat="1" applyFont="1" applyBorder="1" applyAlignment="1" applyProtection="1">
      <alignment horizontal="right" vertical="center" shrinkToFit="1"/>
      <protection locked="0"/>
    </xf>
    <xf numFmtId="0" fontId="26" fillId="0" borderId="137" xfId="30" applyFont="1" applyBorder="1" applyAlignment="1" applyProtection="1">
      <alignment horizontal="left" vertical="center" shrinkToFit="1"/>
      <protection locked="0"/>
    </xf>
    <xf numFmtId="0" fontId="26" fillId="0" borderId="140" xfId="30" applyFont="1" applyBorder="1" applyAlignment="1" applyProtection="1">
      <alignment horizontal="left" vertical="center" shrinkToFi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7" fontId="26" fillId="0" borderId="136" xfId="32" applyNumberFormat="1" applyFont="1" applyBorder="1" applyAlignment="1" applyProtection="1">
      <alignment horizontal="right" vertical="center" shrinkToFit="1"/>
      <protection locked="0"/>
    </xf>
    <xf numFmtId="177" fontId="26" fillId="0" borderId="137" xfId="32" applyNumberFormat="1" applyFont="1" applyBorder="1" applyAlignment="1" applyProtection="1">
      <alignment horizontal="right" vertical="center" shrinkToFit="1"/>
      <protection locked="0"/>
    </xf>
    <xf numFmtId="177" fontId="26" fillId="0" borderId="138" xfId="32" applyNumberFormat="1" applyFont="1" applyBorder="1" applyAlignment="1" applyProtection="1">
      <alignment horizontal="right" vertical="center" shrinkToFit="1"/>
      <protection locked="0"/>
    </xf>
    <xf numFmtId="177" fontId="26" fillId="0" borderId="139" xfId="32" applyNumberFormat="1" applyFont="1" applyBorder="1" applyAlignment="1" applyProtection="1">
      <alignment horizontal="right" vertical="center" shrinkToFit="1"/>
      <protection locked="0"/>
    </xf>
    <xf numFmtId="177" fontId="26" fillId="0" borderId="140" xfId="32" applyNumberFormat="1" applyFont="1" applyBorder="1" applyAlignment="1" applyProtection="1">
      <alignment horizontal="right" vertical="center" shrinkToFit="1"/>
      <protection locked="0"/>
    </xf>
    <xf numFmtId="177" fontId="26" fillId="0" borderId="141" xfId="30" applyNumberFormat="1" applyFont="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0" fontId="26" fillId="5" borderId="72" xfId="30" applyFont="1" applyFill="1" applyBorder="1" applyAlignment="1" applyProtection="1">
      <alignment horizontal="left" vertical="center"/>
    </xf>
    <xf numFmtId="0" fontId="26" fillId="5" borderId="8" xfId="30" applyFont="1" applyFill="1" applyBorder="1" applyAlignment="1" applyProtection="1">
      <alignment horizontal="left" vertical="center"/>
    </xf>
    <xf numFmtId="177" fontId="26" fillId="7" borderId="17" xfId="33" applyNumberFormat="1" applyFont="1" applyFill="1" applyBorder="1" applyAlignment="1" applyProtection="1">
      <alignment horizontal="right" vertical="center" shrinkToFit="1"/>
      <protection locked="0"/>
    </xf>
    <xf numFmtId="177" fontId="26" fillId="7" borderId="18" xfId="33" applyNumberFormat="1" applyFont="1" applyFill="1" applyBorder="1" applyAlignment="1" applyProtection="1">
      <alignment horizontal="right" vertical="center" shrinkToFit="1"/>
      <protection locked="0"/>
    </xf>
    <xf numFmtId="177" fontId="26" fillId="7" borderId="19" xfId="33" applyNumberFormat="1" applyFont="1" applyFill="1" applyBorder="1" applyAlignment="1" applyProtection="1">
      <alignment horizontal="right" vertical="center" shrinkToFit="1"/>
      <protection locked="0"/>
    </xf>
    <xf numFmtId="177" fontId="26" fillId="7" borderId="128" xfId="33" applyNumberFormat="1" applyFont="1" applyFill="1" applyBorder="1" applyAlignment="1" applyProtection="1">
      <alignment horizontal="right" vertical="center" shrinkToFit="1"/>
      <protection locked="0"/>
    </xf>
    <xf numFmtId="177" fontId="26" fillId="7" borderId="129" xfId="33" applyNumberFormat="1" applyFont="1" applyFill="1" applyBorder="1" applyAlignment="1" applyProtection="1">
      <alignment horizontal="right" vertical="center" shrinkToFit="1"/>
      <protection locked="0"/>
    </xf>
    <xf numFmtId="177" fontId="26" fillId="7" borderId="130" xfId="33" applyNumberFormat="1" applyFont="1" applyFill="1" applyBorder="1" applyAlignment="1" applyProtection="1">
      <alignment horizontal="right" vertical="center" shrinkToFit="1"/>
      <protection locked="0"/>
    </xf>
    <xf numFmtId="177" fontId="26" fillId="7" borderId="131" xfId="33" applyNumberFormat="1" applyFont="1" applyFill="1" applyBorder="1" applyAlignment="1" applyProtection="1">
      <alignment horizontal="right" vertical="center" shrinkToFit="1"/>
      <protection locked="0"/>
    </xf>
    <xf numFmtId="177" fontId="26" fillId="7" borderId="132" xfId="33" applyNumberFormat="1" applyFont="1" applyFill="1" applyBorder="1" applyAlignment="1" applyProtection="1">
      <alignment horizontal="right" vertical="center" shrinkToFit="1"/>
      <protection locked="0"/>
    </xf>
    <xf numFmtId="177" fontId="26" fillId="7" borderId="133" xfId="33" applyNumberFormat="1" applyFont="1" applyFill="1" applyBorder="1" applyAlignment="1" applyProtection="1">
      <alignment horizontal="right" vertical="center" shrinkToFit="1"/>
      <protection locked="0"/>
    </xf>
    <xf numFmtId="177" fontId="26" fillId="7" borderId="134" xfId="33" applyNumberFormat="1" applyFont="1" applyFill="1" applyBorder="1" applyAlignment="1" applyProtection="1">
      <alignment horizontal="right" vertical="center" shrinkToFit="1"/>
      <protection locked="0"/>
    </xf>
    <xf numFmtId="0" fontId="26" fillId="7" borderId="129" xfId="33" applyNumberFormat="1" applyFont="1" applyFill="1" applyBorder="1" applyAlignment="1" applyProtection="1">
      <alignment horizontal="left" vertical="center" shrinkToFit="1"/>
      <protection locked="0"/>
    </xf>
    <xf numFmtId="0" fontId="26" fillId="7" borderId="132" xfId="33" applyNumberFormat="1" applyFont="1" applyFill="1" applyBorder="1" applyAlignment="1" applyProtection="1">
      <alignment horizontal="left" vertical="center" shrinkToFit="1"/>
      <protection locked="0"/>
    </xf>
    <xf numFmtId="177" fontId="26" fillId="0" borderId="126" xfId="33" applyNumberFormat="1" applyFont="1" applyBorder="1" applyAlignment="1" applyProtection="1">
      <alignment horizontal="right" vertical="center" shrinkToFit="1"/>
      <protection locked="0"/>
    </xf>
    <xf numFmtId="177" fontId="26" fillId="0" borderId="124" xfId="33" applyNumberFormat="1" applyFont="1" applyBorder="1" applyAlignment="1" applyProtection="1">
      <alignment horizontal="right" vertical="center" shrinkToFit="1"/>
      <protection locked="0"/>
    </xf>
    <xf numFmtId="0" fontId="26" fillId="0" borderId="124" xfId="33" applyNumberFormat="1" applyFont="1" applyBorder="1" applyAlignment="1" applyProtection="1">
      <alignment horizontal="left" vertical="center" shrinkToFit="1"/>
      <protection locked="0"/>
    </xf>
    <xf numFmtId="0" fontId="26" fillId="0" borderId="127" xfId="33" applyNumberFormat="1" applyFont="1" applyBorder="1" applyAlignment="1" applyProtection="1">
      <alignment horizontal="left" vertical="center" shrinkToFit="1"/>
      <protection locked="0"/>
    </xf>
    <xf numFmtId="177" fontId="26" fillId="0" borderId="123" xfId="32" applyNumberFormat="1" applyFont="1" applyBorder="1" applyAlignment="1" applyProtection="1">
      <alignment horizontal="right" vertical="center" shrinkToFit="1"/>
      <protection locked="0"/>
    </xf>
    <xf numFmtId="177" fontId="26" fillId="0" borderId="124" xfId="32" applyNumberFormat="1" applyFont="1" applyBorder="1" applyAlignment="1" applyProtection="1">
      <alignment horizontal="right" vertical="center" shrinkToFit="1"/>
      <protection locked="0"/>
    </xf>
    <xf numFmtId="177" fontId="26" fillId="0" borderId="125" xfId="32" applyNumberFormat="1" applyFont="1" applyBorder="1" applyAlignment="1" applyProtection="1">
      <alignment horizontal="right" vertical="center" shrinkToFit="1"/>
      <protection locked="0"/>
    </xf>
    <xf numFmtId="0" fontId="26" fillId="0" borderId="116" xfId="33" applyNumberFormat="1" applyFont="1" applyBorder="1" applyAlignment="1" applyProtection="1">
      <alignment horizontal="left" vertical="center" shrinkToFit="1"/>
      <protection locked="0"/>
    </xf>
    <xf numFmtId="0" fontId="26" fillId="0" borderId="121" xfId="33" applyNumberFormat="1" applyFont="1" applyBorder="1" applyAlignment="1" applyProtection="1">
      <alignment horizontal="left" vertical="center" shrinkToFit="1"/>
      <protection locked="0"/>
    </xf>
    <xf numFmtId="177" fontId="26" fillId="0" borderId="120" xfId="33" applyNumberFormat="1" applyFont="1" applyBorder="1" applyAlignment="1" applyProtection="1">
      <alignment horizontal="right" vertical="center" shrinkToFit="1"/>
      <protection locked="0"/>
    </xf>
    <xf numFmtId="177" fontId="26" fillId="0" borderId="116" xfId="33" applyNumberFormat="1" applyFont="1" applyBorder="1" applyAlignment="1" applyProtection="1">
      <alignment horizontal="right" vertical="center" shrinkToFit="1"/>
      <protection locked="0"/>
    </xf>
    <xf numFmtId="177" fontId="26" fillId="0" borderId="98" xfId="33" applyNumberFormat="1" applyFont="1" applyBorder="1" applyAlignment="1" applyProtection="1">
      <alignment horizontal="right" vertical="center" shrinkToFit="1"/>
      <protection locked="0"/>
    </xf>
    <xf numFmtId="177" fontId="26" fillId="0" borderId="99" xfId="33" applyNumberFormat="1" applyFont="1" applyBorder="1" applyAlignment="1" applyProtection="1">
      <alignment horizontal="right" vertical="center" shrinkToFit="1"/>
      <protection locked="0"/>
    </xf>
    <xf numFmtId="177" fontId="26" fillId="0" borderId="100" xfId="33" applyNumberFormat="1" applyFont="1" applyBorder="1" applyAlignment="1" applyProtection="1">
      <alignment horizontal="right" vertical="center" shrinkToFit="1"/>
      <protection locked="0"/>
    </xf>
    <xf numFmtId="177" fontId="26" fillId="0" borderId="107" xfId="33" applyNumberFormat="1" applyFont="1" applyBorder="1" applyAlignment="1" applyProtection="1">
      <alignment horizontal="right" vertical="center" shrinkToFit="1"/>
      <protection locked="0"/>
    </xf>
    <xf numFmtId="177" fontId="26" fillId="0" borderId="102"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8" xfId="33" applyNumberFormat="1" applyFont="1" applyBorder="1" applyAlignment="1" applyProtection="1">
      <alignment horizontal="left" vertical="center" shrinkToFit="1"/>
      <protection locked="0"/>
    </xf>
    <xf numFmtId="0" fontId="26" fillId="0" borderId="98" xfId="33" applyFont="1" applyBorder="1" applyAlignment="1" applyProtection="1">
      <alignment horizontal="left" vertical="center" shrinkToFit="1"/>
      <protection locked="0"/>
    </xf>
    <xf numFmtId="0" fontId="26" fillId="0" borderId="99" xfId="33" applyFont="1" applyBorder="1" applyAlignment="1" applyProtection="1">
      <alignment horizontal="left" vertical="center" shrinkToFit="1"/>
      <protection locked="0"/>
    </xf>
    <xf numFmtId="0" fontId="26" fillId="0" borderId="100" xfId="33" applyFont="1" applyBorder="1" applyAlignment="1" applyProtection="1">
      <alignment horizontal="left" vertical="center" shrinkToFi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177" fontId="26" fillId="0" borderId="101" xfId="32" applyNumberFormat="1" applyFont="1" applyBorder="1" applyAlignment="1" applyProtection="1">
      <alignment horizontal="right" vertical="center" shrinkToFit="1"/>
      <protection locked="0"/>
    </xf>
    <xf numFmtId="177" fontId="26" fillId="0" borderId="102" xfId="32" applyNumberFormat="1" applyFont="1" applyBorder="1" applyAlignment="1" applyProtection="1">
      <alignment horizontal="right" vertical="center" shrinkToFit="1"/>
      <protection locked="0"/>
    </xf>
    <xf numFmtId="177" fontId="26" fillId="0" borderId="103" xfId="32" applyNumberFormat="1" applyFont="1" applyBorder="1" applyAlignment="1" applyProtection="1">
      <alignment horizontal="right" vertical="center" shrinkToFit="1"/>
      <protection locked="0"/>
    </xf>
    <xf numFmtId="177" fontId="26" fillId="0" borderId="104" xfId="32" applyNumberFormat="1" applyFont="1" applyBorder="1" applyAlignment="1" applyProtection="1">
      <alignment horizontal="right" vertical="center" shrinkToFit="1"/>
      <protection locked="0"/>
    </xf>
    <xf numFmtId="177" fontId="26" fillId="0" borderId="105" xfId="32" applyNumberFormat="1" applyFont="1" applyBorder="1" applyAlignment="1" applyProtection="1">
      <alignment horizontal="right" vertical="center" shrinkToFit="1"/>
      <protection locked="0"/>
    </xf>
    <xf numFmtId="177" fontId="26" fillId="0" borderId="106" xfId="32" applyNumberFormat="1" applyFont="1" applyBorder="1" applyAlignment="1" applyProtection="1">
      <alignment horizontal="right" vertical="center" shrinkToFit="1"/>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10" xfId="33" applyNumberFormat="1" applyFont="1" applyBorder="1" applyAlignment="1" applyProtection="1">
      <alignment horizontal="left" vertical="center" shrinkToFit="1"/>
      <protection locked="0"/>
    </xf>
    <xf numFmtId="178" fontId="9" fillId="0" borderId="15" xfId="36" applyNumberFormat="1" applyFont="1" applyBorder="1" applyAlignment="1">
      <alignment horizontal="center" vertical="center" wrapText="1"/>
    </xf>
    <xf numFmtId="178" fontId="9" fillId="0" borderId="45" xfId="36" applyNumberFormat="1" applyFont="1" applyBorder="1" applyAlignment="1">
      <alignment horizontal="center" vertical="center" wrapText="1"/>
    </xf>
    <xf numFmtId="178" fontId="9" fillId="0" borderId="39" xfId="36" applyNumberFormat="1" applyFont="1" applyBorder="1" applyAlignment="1">
      <alignment horizontal="center" vertical="center"/>
    </xf>
    <xf numFmtId="178" fontId="9" fillId="0" borderId="31" xfId="36" applyNumberFormat="1" applyFont="1" applyBorder="1" applyAlignment="1">
      <alignment horizontal="center" vertical="center"/>
    </xf>
    <xf numFmtId="178" fontId="9" fillId="0" borderId="42" xfId="36" applyNumberFormat="1" applyFont="1" applyBorder="1" applyAlignment="1">
      <alignment horizontal="center"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78" fontId="3" fillId="5" borderId="39" xfId="34" applyNumberFormat="1" applyFont="1" applyFill="1" applyBorder="1" applyAlignment="1">
      <alignment vertical="center" wrapText="1"/>
    </xf>
    <xf numFmtId="178" fontId="3" fillId="5" borderId="31" xfId="34" applyNumberFormat="1" applyFont="1" applyFill="1" applyBorder="1" applyAlignment="1">
      <alignment vertical="center" wrapText="1"/>
    </xf>
    <xf numFmtId="178" fontId="3" fillId="5" borderId="42" xfId="34" applyNumberFormat="1" applyFont="1" applyFill="1" applyBorder="1" applyAlignment="1">
      <alignment vertical="center" wrapText="1"/>
    </xf>
    <xf numFmtId="178" fontId="3" fillId="0" borderId="39" xfId="34" applyNumberFormat="1" applyFont="1" applyFill="1" applyBorder="1" applyAlignment="1">
      <alignment vertical="center" wrapText="1"/>
    </xf>
    <xf numFmtId="178" fontId="3" fillId="0" borderId="31" xfId="34" applyNumberFormat="1" applyFont="1" applyFill="1" applyBorder="1" applyAlignment="1">
      <alignment vertical="center" wrapText="1"/>
    </xf>
    <xf numFmtId="178"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178" fontId="9" fillId="0" borderId="39" xfId="34" applyNumberFormat="1" applyFont="1" applyFill="1" applyBorder="1" applyAlignment="1">
      <alignment vertical="center"/>
    </xf>
    <xf numFmtId="178" fontId="9" fillId="0" borderId="31" xfId="34" applyNumberFormat="1" applyFont="1" applyFill="1" applyBorder="1" applyAlignment="1">
      <alignment vertical="center"/>
    </xf>
    <xf numFmtId="178" fontId="9" fillId="0" borderId="42" xfId="34" applyNumberFormat="1" applyFont="1" applyFill="1" applyBorder="1" applyAlignment="1">
      <alignment vertical="center"/>
    </xf>
    <xf numFmtId="179" fontId="3" fillId="5" borderId="39" xfId="35" applyNumberFormat="1" applyFont="1" applyFill="1" applyBorder="1" applyAlignment="1">
      <alignment horizontal="left" vertical="center" wrapText="1"/>
    </xf>
    <xf numFmtId="179" fontId="3" fillId="5" borderId="31" xfId="35" applyNumberFormat="1" applyFont="1" applyFill="1" applyBorder="1" applyAlignment="1">
      <alignment horizontal="left" vertical="center" wrapText="1"/>
    </xf>
    <xf numFmtId="179"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6"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 fillId="0" borderId="41" xfId="34" applyFont="1" applyFill="1" applyBorder="1" applyAlignment="1" applyProtection="1">
      <alignment horizontal="left" vertical="top" wrapText="1"/>
      <protection locked="0"/>
    </xf>
    <xf numFmtId="0" fontId="1" fillId="0" borderId="12" xfId="34" applyFont="1" applyFill="1" applyBorder="1" applyAlignment="1" applyProtection="1">
      <alignment horizontal="left" vertical="top" wrapText="1"/>
      <protection locked="0"/>
    </xf>
    <xf numFmtId="0" fontId="1" fillId="0" borderId="46" xfId="34" applyFont="1" applyFill="1" applyBorder="1" applyAlignment="1" applyProtection="1">
      <alignment horizontal="left" vertical="top" wrapText="1"/>
      <protection locked="0"/>
    </xf>
    <xf numFmtId="0" fontId="1" fillId="0" borderId="60" xfId="34" applyFont="1" applyFill="1" applyBorder="1" applyAlignment="1" applyProtection="1">
      <alignment horizontal="left" vertical="top" wrapText="1"/>
      <protection locked="0"/>
    </xf>
    <xf numFmtId="0" fontId="1" fillId="0" borderId="0" xfId="34" applyFont="1" applyFill="1" applyBorder="1" applyAlignment="1" applyProtection="1">
      <alignment horizontal="left" vertical="top" wrapText="1"/>
      <protection locked="0"/>
    </xf>
    <xf numFmtId="0" fontId="1" fillId="0" borderId="38" xfId="34" applyFont="1" applyFill="1" applyBorder="1" applyAlignment="1" applyProtection="1">
      <alignment horizontal="left" vertical="top" wrapText="1"/>
      <protection locked="0"/>
    </xf>
    <xf numFmtId="0" fontId="1" fillId="0" borderId="37" xfId="34" applyFont="1" applyFill="1" applyBorder="1" applyAlignment="1" applyProtection="1">
      <alignment horizontal="left" vertical="top" wrapText="1"/>
      <protection locked="0"/>
    </xf>
    <xf numFmtId="0" fontId="1" fillId="0" borderId="49" xfId="34" applyFont="1" applyFill="1" applyBorder="1" applyAlignment="1" applyProtection="1">
      <alignment horizontal="left" vertical="top" wrapText="1"/>
      <protection locked="0"/>
    </xf>
    <xf numFmtId="0" fontId="1" fillId="0" borderId="40" xfId="34" applyFont="1" applyFill="1" applyBorder="1" applyAlignment="1" applyProtection="1">
      <alignment horizontal="left" vertical="top" wrapText="1"/>
      <protection locked="0"/>
    </xf>
    <xf numFmtId="0" fontId="1" fillId="0" borderId="39" xfId="34" applyFont="1" applyFill="1" applyBorder="1" applyAlignment="1">
      <alignment horizontal="center" vertical="center"/>
    </xf>
    <xf numFmtId="0" fontId="1" fillId="0" borderId="31" xfId="34" applyFont="1" applyFill="1" applyBorder="1" applyAlignment="1">
      <alignment horizontal="center" vertical="center"/>
    </xf>
    <xf numFmtId="0" fontId="1" fillId="0" borderId="42" xfId="34" applyFont="1" applyFill="1" applyBorder="1" applyAlignment="1">
      <alignment horizontal="center" vertical="center"/>
    </xf>
    <xf numFmtId="179" fontId="1" fillId="5" borderId="41" xfId="35" applyNumberFormat="1" applyFont="1" applyFill="1" applyBorder="1" applyAlignment="1">
      <alignment horizontal="center" vertical="center" wrapText="1"/>
    </xf>
    <xf numFmtId="179" fontId="1" fillId="5" borderId="46" xfId="35" applyNumberFormat="1" applyFont="1" applyFill="1" applyBorder="1" applyAlignment="1">
      <alignment horizontal="center" vertical="center" wrapText="1"/>
    </xf>
    <xf numFmtId="179" fontId="1" fillId="5" borderId="60" xfId="35" applyNumberFormat="1" applyFont="1" applyFill="1" applyBorder="1" applyAlignment="1">
      <alignment horizontal="center" vertical="center" wrapText="1"/>
    </xf>
    <xf numFmtId="179" fontId="1" fillId="5" borderId="38" xfId="35" applyNumberFormat="1" applyFont="1" applyFill="1" applyBorder="1" applyAlignment="1">
      <alignment horizontal="center" vertical="center" wrapText="1"/>
    </xf>
    <xf numFmtId="179" fontId="1" fillId="5" borderId="37" xfId="35" applyNumberFormat="1" applyFont="1" applyFill="1" applyBorder="1" applyAlignment="1">
      <alignment horizontal="center" vertical="center" wrapText="1"/>
    </xf>
    <xf numFmtId="179" fontId="1" fillId="5" borderId="40" xfId="35" applyNumberFormat="1" applyFont="1" applyFill="1" applyBorder="1" applyAlignment="1">
      <alignment horizontal="center" vertical="center" wrapText="1"/>
    </xf>
    <xf numFmtId="179" fontId="1" fillId="0" borderId="45" xfId="35" applyNumberFormat="1" applyFont="1" applyFill="1" applyBorder="1" applyAlignment="1">
      <alignment horizontal="center" vertical="center" wrapText="1"/>
    </xf>
    <xf numFmtId="179" fontId="1" fillId="0" borderId="34" xfId="35" applyNumberFormat="1" applyFont="1" applyFill="1" applyBorder="1" applyAlignment="1">
      <alignment horizontal="center" vertical="center" wrapText="1"/>
    </xf>
    <xf numFmtId="188" fontId="1" fillId="5" borderId="189" xfId="35" applyNumberFormat="1" applyFont="1" applyFill="1" applyBorder="1" applyAlignment="1">
      <alignment horizontal="center" vertical="center"/>
    </xf>
    <xf numFmtId="188" fontId="1" fillId="5" borderId="34" xfId="35" applyNumberFormat="1" applyFont="1" applyFill="1" applyBorder="1" applyAlignment="1">
      <alignment horizontal="center" vertical="center"/>
    </xf>
    <xf numFmtId="0" fontId="1" fillId="0" borderId="34" xfId="34" applyFont="1" applyFill="1" applyBorder="1" applyAlignment="1">
      <alignment horizontal="center" vertical="center"/>
    </xf>
    <xf numFmtId="188" fontId="1" fillId="5" borderId="15" xfId="35" applyNumberFormat="1" applyFont="1" applyFill="1" applyBorder="1" applyAlignment="1">
      <alignment horizontal="center" vertical="center"/>
    </xf>
    <xf numFmtId="188" fontId="1" fillId="5" borderId="45" xfId="35" applyNumberFormat="1" applyFont="1" applyFill="1" applyBorder="1" applyAlignment="1">
      <alignment horizontal="center" vertical="center"/>
    </xf>
    <xf numFmtId="188" fontId="1" fillId="5" borderId="188" xfId="35" applyNumberFormat="1" applyFont="1" applyFill="1" applyBorder="1" applyAlignment="1">
      <alignment horizontal="center" vertical="center"/>
    </xf>
    <xf numFmtId="0" fontId="1" fillId="0" borderId="41" xfId="34" applyFont="1" applyFill="1" applyBorder="1" applyAlignment="1">
      <alignment horizontal="center" vertical="center"/>
    </xf>
    <xf numFmtId="0" fontId="1" fillId="0" borderId="46" xfId="34" applyFont="1" applyFill="1" applyBorder="1" applyAlignment="1">
      <alignment horizontal="center" vertical="center"/>
    </xf>
    <xf numFmtId="0" fontId="1" fillId="0" borderId="60" xfId="34" applyFont="1" applyFill="1" applyBorder="1" applyAlignment="1">
      <alignment horizontal="center" vertical="center"/>
    </xf>
    <xf numFmtId="0" fontId="1" fillId="0" borderId="38" xfId="34" applyFont="1" applyFill="1" applyBorder="1" applyAlignment="1">
      <alignment horizontal="center" vertical="center"/>
    </xf>
    <xf numFmtId="0" fontId="1" fillId="0" borderId="37" xfId="34" applyFont="1" applyFill="1" applyBorder="1" applyAlignment="1">
      <alignment horizontal="center" vertical="center"/>
    </xf>
    <xf numFmtId="0" fontId="1" fillId="0" borderId="40" xfId="34" applyFont="1" applyFill="1" applyBorder="1" applyAlignment="1">
      <alignment horizontal="center" vertical="center"/>
    </xf>
    <xf numFmtId="178" fontId="8" fillId="0" borderId="34" xfId="34" applyNumberFormat="1" applyFont="1" applyFill="1" applyBorder="1" applyAlignment="1">
      <alignment horizontal="center" vertical="center"/>
    </xf>
    <xf numFmtId="188" fontId="1" fillId="5" borderId="34" xfId="35" applyNumberFormat="1" applyFont="1" applyFill="1" applyBorder="1" applyAlignment="1">
      <alignment horizontal="center" vertical="center" wrapText="1"/>
    </xf>
    <xf numFmtId="178" fontId="0" fillId="0" borderId="34" xfId="34" applyNumberFormat="1" applyFont="1" applyFill="1" applyBorder="1" applyAlignment="1">
      <alignment horizontal="center" vertical="center"/>
    </xf>
    <xf numFmtId="188" fontId="1" fillId="0" borderId="34" xfId="34" applyNumberFormat="1" applyFont="1" applyFill="1" applyBorder="1" applyAlignment="1">
      <alignment horizontal="center" vertical="center"/>
    </xf>
  </cellXfs>
  <cellStyles count="39">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 7" xfId="38"/>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H24</c:v>
                </c:pt>
                <c:pt idx="1">
                  <c:v> H25</c:v>
                </c:pt>
                <c:pt idx="2">
                  <c:v> H26</c:v>
                </c:pt>
                <c:pt idx="3">
                  <c:v> H27</c:v>
                </c:pt>
                <c:pt idx="4">
                  <c:v> H28</c:v>
                </c:pt>
              </c:strCache>
            </c:strRef>
          </c:cat>
          <c:val>
            <c:numRef>
              <c:f>(データシート!$F$3,データシート!$F$5,データシート!$F$7,データシート!$F$9,データシート!$F$11)</c:f>
              <c:numCache>
                <c:formatCode>#,##0;"△ "#,##0</c:formatCode>
                <c:ptCount val="5"/>
                <c:pt idx="0">
                  <c:v>94828</c:v>
                </c:pt>
                <c:pt idx="1">
                  <c:v>119674</c:v>
                </c:pt>
                <c:pt idx="2">
                  <c:v>119685</c:v>
                </c:pt>
                <c:pt idx="3">
                  <c:v>128611</c:v>
                </c:pt>
                <c:pt idx="4">
                  <c:v>138651</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H24</c:v>
                </c:pt>
                <c:pt idx="1">
                  <c:v> H25</c:v>
                </c:pt>
                <c:pt idx="2">
                  <c:v> H26</c:v>
                </c:pt>
                <c:pt idx="3">
                  <c:v> H27</c:v>
                </c:pt>
                <c:pt idx="4">
                  <c:v> H28</c:v>
                </c:pt>
              </c:strCache>
            </c:strRef>
          </c:cat>
          <c:val>
            <c:numRef>
              <c:f>(データシート!$D$3,データシート!$D$5,データシート!$D$7,データシート!$D$9,データシート!$D$11)</c:f>
              <c:numCache>
                <c:formatCode>#,##0;"△ "#,##0</c:formatCode>
                <c:ptCount val="5"/>
                <c:pt idx="0">
                  <c:v>38117</c:v>
                </c:pt>
                <c:pt idx="1">
                  <c:v>33092</c:v>
                </c:pt>
                <c:pt idx="2">
                  <c:v>50614</c:v>
                </c:pt>
                <c:pt idx="3">
                  <c:v>48543</c:v>
                </c:pt>
                <c:pt idx="4">
                  <c:v>62266</c:v>
                </c:pt>
              </c:numCache>
            </c:numRef>
          </c:val>
          <c:smooth val="0"/>
        </c:ser>
        <c:dLbls>
          <c:showLegendKey val="0"/>
          <c:showVal val="0"/>
          <c:showCatName val="0"/>
          <c:showSerName val="0"/>
          <c:showPercent val="0"/>
          <c:showBubbleSize val="0"/>
        </c:dLbls>
        <c:marker val="1"/>
        <c:smooth val="0"/>
        <c:axId val="117888128"/>
        <c:axId val="117890048"/>
      </c:lineChart>
      <c:catAx>
        <c:axId val="117888128"/>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17890048"/>
        <c:crosses val="autoZero"/>
        <c:auto val="1"/>
        <c:lblAlgn val="ctr"/>
        <c:lblOffset val="100"/>
        <c:tickLblSkip val="1"/>
        <c:tickMarkSkip val="1"/>
        <c:noMultiLvlLbl val="0"/>
      </c:catAx>
      <c:valAx>
        <c:axId val="117890048"/>
        <c:scaling>
          <c:orientation val="minMax"/>
          <c:max val="1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17888128"/>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H24</c:v>
                </c:pt>
                <c:pt idx="1">
                  <c:v>H25</c:v>
                </c:pt>
                <c:pt idx="2">
                  <c:v>H26</c:v>
                </c:pt>
                <c:pt idx="3">
                  <c:v>H27</c:v>
                </c:pt>
                <c:pt idx="4">
                  <c:v>H28</c:v>
                </c:pt>
              </c:strCache>
            </c:strRef>
          </c:cat>
          <c:val>
            <c:numRef>
              <c:f>データシート!$B$19:$F$19</c:f>
              <c:numCache>
                <c:formatCode>General</c:formatCode>
                <c:ptCount val="5"/>
                <c:pt idx="0">
                  <c:v>4.12</c:v>
                </c:pt>
                <c:pt idx="1">
                  <c:v>4.7699999999999996</c:v>
                </c:pt>
                <c:pt idx="2">
                  <c:v>4.28</c:v>
                </c:pt>
                <c:pt idx="3">
                  <c:v>4.12</c:v>
                </c:pt>
                <c:pt idx="4">
                  <c:v>1.78</c:v>
                </c:pt>
              </c:numCache>
            </c:numRef>
          </c:val>
          <c:extLst xmlns:c16r2="http://schemas.microsoft.com/office/drawing/2015/06/chart">
            <c:ext xmlns:c16="http://schemas.microsoft.com/office/drawing/2014/chart" uri="{C3380CC4-5D6E-409C-BE32-E72D297353CC}">
              <c16:uniqueId val="{00000000-B231-4F6C-AA70-3B53467C0547}"/>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H24</c:v>
                </c:pt>
                <c:pt idx="1">
                  <c:v>H25</c:v>
                </c:pt>
                <c:pt idx="2">
                  <c:v>H26</c:v>
                </c:pt>
                <c:pt idx="3">
                  <c:v>H27</c:v>
                </c:pt>
                <c:pt idx="4">
                  <c:v>H28</c:v>
                </c:pt>
              </c:strCache>
            </c:strRef>
          </c:cat>
          <c:val>
            <c:numRef>
              <c:f>データシート!$B$20:$F$20</c:f>
              <c:numCache>
                <c:formatCode>General</c:formatCode>
                <c:ptCount val="5"/>
                <c:pt idx="0">
                  <c:v>24.41</c:v>
                </c:pt>
                <c:pt idx="1">
                  <c:v>26.87</c:v>
                </c:pt>
                <c:pt idx="2">
                  <c:v>30.67</c:v>
                </c:pt>
                <c:pt idx="3">
                  <c:v>31.97</c:v>
                </c:pt>
                <c:pt idx="4">
                  <c:v>35.549999999999997</c:v>
                </c:pt>
              </c:numCache>
            </c:numRef>
          </c:val>
          <c:extLst xmlns:c16r2="http://schemas.microsoft.com/office/drawing/2015/06/chart">
            <c:ext xmlns:c16="http://schemas.microsoft.com/office/drawing/2014/chart" uri="{C3380CC4-5D6E-409C-BE32-E72D297353CC}">
              <c16:uniqueId val="{00000001-B231-4F6C-AA70-3B53467C0547}"/>
            </c:ext>
          </c:extLst>
        </c:ser>
        <c:dLbls>
          <c:showLegendKey val="0"/>
          <c:showVal val="0"/>
          <c:showCatName val="0"/>
          <c:showSerName val="0"/>
          <c:showPercent val="0"/>
          <c:showBubbleSize val="0"/>
        </c:dLbls>
        <c:gapWidth val="250"/>
        <c:overlap val="100"/>
        <c:axId val="118947200"/>
        <c:axId val="114508544"/>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H24</c:v>
                </c:pt>
                <c:pt idx="1">
                  <c:v>H25</c:v>
                </c:pt>
                <c:pt idx="2">
                  <c:v>H26</c:v>
                </c:pt>
                <c:pt idx="3">
                  <c:v>H27</c:v>
                </c:pt>
                <c:pt idx="4">
                  <c:v>H28</c:v>
                </c:pt>
              </c:strCache>
            </c:strRef>
          </c:cat>
          <c:val>
            <c:numRef>
              <c:f>データシート!$B$21:$F$21</c:f>
              <c:numCache>
                <c:formatCode>General</c:formatCode>
                <c:ptCount val="5"/>
                <c:pt idx="0">
                  <c:v>-1</c:v>
                </c:pt>
                <c:pt idx="1">
                  <c:v>0.63</c:v>
                </c:pt>
                <c:pt idx="2">
                  <c:v>-0.69</c:v>
                </c:pt>
                <c:pt idx="3">
                  <c:v>-0.01</c:v>
                </c:pt>
                <c:pt idx="4">
                  <c:v>-2.48</c:v>
                </c:pt>
              </c:numCache>
            </c:numRef>
          </c:val>
          <c:smooth val="0"/>
          <c:extLst xmlns:c16r2="http://schemas.microsoft.com/office/drawing/2015/06/chart">
            <c:ext xmlns:c16="http://schemas.microsoft.com/office/drawing/2014/chart" uri="{C3380CC4-5D6E-409C-BE32-E72D297353CC}">
              <c16:uniqueId val="{00000002-B231-4F6C-AA70-3B53467C0547}"/>
            </c:ext>
          </c:extLst>
        </c:ser>
        <c:dLbls>
          <c:showLegendKey val="0"/>
          <c:showVal val="0"/>
          <c:showCatName val="0"/>
          <c:showSerName val="0"/>
          <c:showPercent val="0"/>
          <c:showBubbleSize val="0"/>
        </c:dLbls>
        <c:marker val="1"/>
        <c:smooth val="0"/>
        <c:axId val="118947200"/>
        <c:axId val="114508544"/>
      </c:lineChart>
      <c:catAx>
        <c:axId val="11894720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14508544"/>
        <c:crosses val="autoZero"/>
        <c:auto val="1"/>
        <c:lblAlgn val="ctr"/>
        <c:lblOffset val="100"/>
        <c:tickLblSkip val="1"/>
        <c:tickMarkSkip val="1"/>
        <c:noMultiLvlLbl val="0"/>
      </c:catAx>
      <c:valAx>
        <c:axId val="11450854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1894720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0-EDD3-4C01-8FD0-116669D51FDC}"/>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EDD3-4C01-8FD0-116669D51FDC}"/>
            </c:ext>
          </c:extLst>
        </c:ser>
        <c:ser>
          <c:idx val="2"/>
          <c:order val="2"/>
          <c:tx>
            <c:strRef>
              <c:f>データシート!$A$29</c:f>
              <c:strCache>
                <c:ptCount val="1"/>
                <c:pt idx="0">
                  <c:v>川崎町公共下水道事業特別会計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2-EDD3-4C01-8FD0-116669D51FDC}"/>
            </c:ext>
          </c:extLst>
        </c:ser>
        <c:ser>
          <c:idx val="3"/>
          <c:order val="3"/>
          <c:tx>
            <c:strRef>
              <c:f>データシート!$A$30</c:f>
              <c:strCache>
                <c:ptCount val="1"/>
                <c:pt idx="0">
                  <c:v>川崎町国民健康保険特別会計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データシート!$B$30:$K$30</c:f>
              <c:numCache>
                <c:formatCode>General</c:formatCode>
                <c:ptCount val="10"/>
                <c:pt idx="0">
                  <c:v>#N/A</c:v>
                </c:pt>
                <c:pt idx="1">
                  <c:v>0</c:v>
                </c:pt>
                <c:pt idx="2">
                  <c:v>#N/A</c:v>
                </c:pt>
                <c:pt idx="3">
                  <c:v>0</c:v>
                </c:pt>
                <c:pt idx="4">
                  <c:v>#N/A</c:v>
                </c:pt>
                <c:pt idx="5">
                  <c:v>0.23</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3-EDD3-4C01-8FD0-116669D51FDC}"/>
            </c:ext>
          </c:extLst>
        </c:ser>
        <c:ser>
          <c:idx val="4"/>
          <c:order val="4"/>
          <c:tx>
            <c:strRef>
              <c:f>データシート!$A$31</c:f>
              <c:strCache>
                <c:ptCount val="1"/>
                <c:pt idx="0">
                  <c:v>川崎町後期高齢者医療保険特別会計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4-EDD3-4C01-8FD0-116669D51FDC}"/>
            </c:ext>
          </c:extLst>
        </c:ser>
        <c:ser>
          <c:idx val="5"/>
          <c:order val="5"/>
          <c:tx>
            <c:strRef>
              <c:f>データシート!$A$32</c:f>
              <c:strCache>
                <c:ptCount val="1"/>
                <c:pt idx="0">
                  <c:v>川崎町温泉事業特別会計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データシート!$B$32:$K$32</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5-EDD3-4C01-8FD0-116669D51FDC}"/>
            </c:ext>
          </c:extLst>
        </c:ser>
        <c:ser>
          <c:idx val="6"/>
          <c:order val="6"/>
          <c:tx>
            <c:strRef>
              <c:f>データシート!$A$33</c:f>
              <c:strCache>
                <c:ptCount val="1"/>
                <c:pt idx="0">
                  <c:v>川崎町介護保険特別会計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データシート!$B$33:$K$33</c:f>
              <c:numCache>
                <c:formatCode>General</c:formatCode>
                <c:ptCount val="10"/>
                <c:pt idx="0">
                  <c:v>#N/A</c:v>
                </c:pt>
                <c:pt idx="1">
                  <c:v>0.68</c:v>
                </c:pt>
                <c:pt idx="2">
                  <c:v>#N/A</c:v>
                </c:pt>
                <c:pt idx="3">
                  <c:v>0.49</c:v>
                </c:pt>
                <c:pt idx="4">
                  <c:v>#N/A</c:v>
                </c:pt>
                <c:pt idx="5">
                  <c:v>0.88</c:v>
                </c:pt>
                <c:pt idx="6">
                  <c:v>#N/A</c:v>
                </c:pt>
                <c:pt idx="7">
                  <c:v>1.24</c:v>
                </c:pt>
                <c:pt idx="8">
                  <c:v>#N/A</c:v>
                </c:pt>
                <c:pt idx="9">
                  <c:v>1.31</c:v>
                </c:pt>
              </c:numCache>
            </c:numRef>
          </c:val>
          <c:extLst xmlns:c16r2="http://schemas.microsoft.com/office/drawing/2015/06/chart">
            <c:ext xmlns:c16="http://schemas.microsoft.com/office/drawing/2014/chart" uri="{C3380CC4-5D6E-409C-BE32-E72D297353CC}">
              <c16:uniqueId val="{00000006-EDD3-4C01-8FD0-116669D51FDC}"/>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データシート!$B$34:$K$34</c:f>
              <c:numCache>
                <c:formatCode>General</c:formatCode>
                <c:ptCount val="10"/>
                <c:pt idx="0">
                  <c:v>#N/A</c:v>
                </c:pt>
                <c:pt idx="1">
                  <c:v>4.12</c:v>
                </c:pt>
                <c:pt idx="2">
                  <c:v>#N/A</c:v>
                </c:pt>
                <c:pt idx="3">
                  <c:v>4.7699999999999996</c:v>
                </c:pt>
                <c:pt idx="4">
                  <c:v>#N/A</c:v>
                </c:pt>
                <c:pt idx="5">
                  <c:v>4.2699999999999996</c:v>
                </c:pt>
                <c:pt idx="6">
                  <c:v>#N/A</c:v>
                </c:pt>
                <c:pt idx="7">
                  <c:v>4.1100000000000003</c:v>
                </c:pt>
                <c:pt idx="8">
                  <c:v>#N/A</c:v>
                </c:pt>
                <c:pt idx="9">
                  <c:v>1.78</c:v>
                </c:pt>
              </c:numCache>
            </c:numRef>
          </c:val>
          <c:extLst xmlns:c16r2="http://schemas.microsoft.com/office/drawing/2015/06/chart">
            <c:ext xmlns:c16="http://schemas.microsoft.com/office/drawing/2014/chart" uri="{C3380CC4-5D6E-409C-BE32-E72D297353CC}">
              <c16:uniqueId val="{00000007-EDD3-4C01-8FD0-116669D51FDC}"/>
            </c:ext>
          </c:extLst>
        </c:ser>
        <c:ser>
          <c:idx val="8"/>
          <c:order val="8"/>
          <c:tx>
            <c:strRef>
              <c:f>データシート!$A$35</c:f>
              <c:strCache>
                <c:ptCount val="1"/>
                <c:pt idx="0">
                  <c:v>川崎町病院事業会計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データシート!$B$35:$K$35</c:f>
              <c:numCache>
                <c:formatCode>General</c:formatCode>
                <c:ptCount val="10"/>
                <c:pt idx="0">
                  <c:v>#N/A</c:v>
                </c:pt>
                <c:pt idx="1">
                  <c:v>4.95</c:v>
                </c:pt>
                <c:pt idx="2">
                  <c:v>#N/A</c:v>
                </c:pt>
                <c:pt idx="3">
                  <c:v>3.82</c:v>
                </c:pt>
                <c:pt idx="4">
                  <c:v>#N/A</c:v>
                </c:pt>
                <c:pt idx="5">
                  <c:v>0.75</c:v>
                </c:pt>
                <c:pt idx="6">
                  <c:v>#N/A</c:v>
                </c:pt>
                <c:pt idx="7">
                  <c:v>2.56</c:v>
                </c:pt>
                <c:pt idx="8">
                  <c:v>#N/A</c:v>
                </c:pt>
                <c:pt idx="9">
                  <c:v>2.67</c:v>
                </c:pt>
              </c:numCache>
            </c:numRef>
          </c:val>
          <c:extLst xmlns:c16r2="http://schemas.microsoft.com/office/drawing/2015/06/chart">
            <c:ext xmlns:c16="http://schemas.microsoft.com/office/drawing/2014/chart" uri="{C3380CC4-5D6E-409C-BE32-E72D297353CC}">
              <c16:uniqueId val="{00000008-EDD3-4C01-8FD0-116669D51FDC}"/>
            </c:ext>
          </c:extLst>
        </c:ser>
        <c:ser>
          <c:idx val="9"/>
          <c:order val="9"/>
          <c:tx>
            <c:strRef>
              <c:f>データシート!$A$36</c:f>
              <c:strCache>
                <c:ptCount val="1"/>
                <c:pt idx="0">
                  <c:v>川崎町水道事業会計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データシート!$B$36:$K$36</c:f>
              <c:numCache>
                <c:formatCode>General</c:formatCode>
                <c:ptCount val="10"/>
                <c:pt idx="0">
                  <c:v>#N/A</c:v>
                </c:pt>
                <c:pt idx="1">
                  <c:v>17.739999999999998</c:v>
                </c:pt>
                <c:pt idx="2">
                  <c:v>#N/A</c:v>
                </c:pt>
                <c:pt idx="3">
                  <c:v>17.899999999999999</c:v>
                </c:pt>
                <c:pt idx="4">
                  <c:v>#N/A</c:v>
                </c:pt>
                <c:pt idx="5">
                  <c:v>13.96</c:v>
                </c:pt>
                <c:pt idx="6">
                  <c:v>#N/A</c:v>
                </c:pt>
                <c:pt idx="7">
                  <c:v>15.84</c:v>
                </c:pt>
                <c:pt idx="8">
                  <c:v>#N/A</c:v>
                </c:pt>
                <c:pt idx="9">
                  <c:v>16.079999999999998</c:v>
                </c:pt>
              </c:numCache>
            </c:numRef>
          </c:val>
          <c:extLst xmlns:c16r2="http://schemas.microsoft.com/office/drawing/2015/06/chart">
            <c:ext xmlns:c16="http://schemas.microsoft.com/office/drawing/2014/chart" uri="{C3380CC4-5D6E-409C-BE32-E72D297353CC}">
              <c16:uniqueId val="{00000009-EDD3-4C01-8FD0-116669D51FDC}"/>
            </c:ext>
          </c:extLst>
        </c:ser>
        <c:dLbls>
          <c:showLegendKey val="0"/>
          <c:showVal val="0"/>
          <c:showCatName val="0"/>
          <c:showSerName val="0"/>
          <c:showPercent val="0"/>
          <c:showBubbleSize val="0"/>
        </c:dLbls>
        <c:gapWidth val="150"/>
        <c:overlap val="100"/>
        <c:axId val="18077184"/>
        <c:axId val="18078720"/>
      </c:barChart>
      <c:catAx>
        <c:axId val="1807718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8078720"/>
        <c:crosses val="autoZero"/>
        <c:auto val="1"/>
        <c:lblAlgn val="ctr"/>
        <c:lblOffset val="100"/>
        <c:tickLblSkip val="1"/>
        <c:tickMarkSkip val="1"/>
        <c:noMultiLvlLbl val="0"/>
      </c:catAx>
      <c:valAx>
        <c:axId val="1807872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8077184"/>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データシート!$B$42:$P$42</c:f>
              <c:numCache>
                <c:formatCode>General</c:formatCode>
                <c:ptCount val="15"/>
                <c:pt idx="2">
                  <c:v>522</c:v>
                </c:pt>
                <c:pt idx="5">
                  <c:v>510</c:v>
                </c:pt>
                <c:pt idx="8">
                  <c:v>462</c:v>
                </c:pt>
                <c:pt idx="11">
                  <c:v>424</c:v>
                </c:pt>
                <c:pt idx="14">
                  <c:v>421</c:v>
                </c:pt>
              </c:numCache>
            </c:numRef>
          </c:val>
          <c:extLst xmlns:c16r2="http://schemas.microsoft.com/office/drawing/2015/06/chart">
            <c:ext xmlns:c16="http://schemas.microsoft.com/office/drawing/2014/chart" uri="{C3380CC4-5D6E-409C-BE32-E72D297353CC}">
              <c16:uniqueId val="{00000000-D048-4397-80FC-61A6D00D1AC0}"/>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D048-4397-80FC-61A6D00D1AC0}"/>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データシート!$B$44:$P$44</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2-D048-4397-80FC-61A6D00D1AC0}"/>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データシート!$B$45:$P$45</c:f>
              <c:numCache>
                <c:formatCode>General</c:formatCode>
                <c:ptCount val="15"/>
                <c:pt idx="0">
                  <c:v>6</c:v>
                </c:pt>
                <c:pt idx="3">
                  <c:v>6</c:v>
                </c:pt>
                <c:pt idx="6">
                  <c:v>5</c:v>
                </c:pt>
                <c:pt idx="9">
                  <c:v>8</c:v>
                </c:pt>
                <c:pt idx="12">
                  <c:v>8</c:v>
                </c:pt>
              </c:numCache>
            </c:numRef>
          </c:val>
          <c:extLst xmlns:c16r2="http://schemas.microsoft.com/office/drawing/2015/06/chart">
            <c:ext xmlns:c16="http://schemas.microsoft.com/office/drawing/2014/chart" uri="{C3380CC4-5D6E-409C-BE32-E72D297353CC}">
              <c16:uniqueId val="{00000003-D048-4397-80FC-61A6D00D1AC0}"/>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データシート!$B$46:$P$46</c:f>
              <c:numCache>
                <c:formatCode>General</c:formatCode>
                <c:ptCount val="15"/>
                <c:pt idx="0">
                  <c:v>327</c:v>
                </c:pt>
                <c:pt idx="3">
                  <c:v>319</c:v>
                </c:pt>
                <c:pt idx="6">
                  <c:v>248</c:v>
                </c:pt>
                <c:pt idx="9">
                  <c:v>281</c:v>
                </c:pt>
                <c:pt idx="12">
                  <c:v>291</c:v>
                </c:pt>
              </c:numCache>
            </c:numRef>
          </c:val>
          <c:extLst xmlns:c16r2="http://schemas.microsoft.com/office/drawing/2015/06/chart">
            <c:ext xmlns:c16="http://schemas.microsoft.com/office/drawing/2014/chart" uri="{C3380CC4-5D6E-409C-BE32-E72D297353CC}">
              <c16:uniqueId val="{00000004-D048-4397-80FC-61A6D00D1AC0}"/>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D048-4397-80FC-61A6D00D1AC0}"/>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D048-4397-80FC-61A6D00D1AC0}"/>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データシート!$B$49:$P$49</c:f>
              <c:numCache>
                <c:formatCode>General</c:formatCode>
                <c:ptCount val="15"/>
                <c:pt idx="0">
                  <c:v>385</c:v>
                </c:pt>
                <c:pt idx="3">
                  <c:v>342</c:v>
                </c:pt>
                <c:pt idx="6">
                  <c:v>284</c:v>
                </c:pt>
                <c:pt idx="9">
                  <c:v>241</c:v>
                </c:pt>
                <c:pt idx="12">
                  <c:v>242</c:v>
                </c:pt>
              </c:numCache>
            </c:numRef>
          </c:val>
          <c:extLst xmlns:c16r2="http://schemas.microsoft.com/office/drawing/2015/06/chart">
            <c:ext xmlns:c16="http://schemas.microsoft.com/office/drawing/2014/chart" uri="{C3380CC4-5D6E-409C-BE32-E72D297353CC}">
              <c16:uniqueId val="{00000007-D048-4397-80FC-61A6D00D1AC0}"/>
            </c:ext>
          </c:extLst>
        </c:ser>
        <c:dLbls>
          <c:showLegendKey val="0"/>
          <c:showVal val="0"/>
          <c:showCatName val="0"/>
          <c:showSerName val="0"/>
          <c:showPercent val="0"/>
          <c:showBubbleSize val="0"/>
        </c:dLbls>
        <c:gapWidth val="100"/>
        <c:overlap val="100"/>
        <c:axId val="125088512"/>
        <c:axId val="125090432"/>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データシート!$B$50:$P$50</c:f>
              <c:numCache>
                <c:formatCode>General</c:formatCode>
                <c:ptCount val="15"/>
                <c:pt idx="0">
                  <c:v>#N/A</c:v>
                </c:pt>
                <c:pt idx="1">
                  <c:v>196</c:v>
                </c:pt>
                <c:pt idx="2">
                  <c:v>#N/A</c:v>
                </c:pt>
                <c:pt idx="3">
                  <c:v>#N/A</c:v>
                </c:pt>
                <c:pt idx="4">
                  <c:v>157</c:v>
                </c:pt>
                <c:pt idx="5">
                  <c:v>#N/A</c:v>
                </c:pt>
                <c:pt idx="6">
                  <c:v>#N/A</c:v>
                </c:pt>
                <c:pt idx="7">
                  <c:v>75</c:v>
                </c:pt>
                <c:pt idx="8">
                  <c:v>#N/A</c:v>
                </c:pt>
                <c:pt idx="9">
                  <c:v>#N/A</c:v>
                </c:pt>
                <c:pt idx="10">
                  <c:v>106</c:v>
                </c:pt>
                <c:pt idx="11">
                  <c:v>#N/A</c:v>
                </c:pt>
                <c:pt idx="12">
                  <c:v>#N/A</c:v>
                </c:pt>
                <c:pt idx="13">
                  <c:v>120</c:v>
                </c:pt>
                <c:pt idx="14">
                  <c:v>#N/A</c:v>
                </c:pt>
              </c:numCache>
            </c:numRef>
          </c:val>
          <c:smooth val="0"/>
          <c:extLst xmlns:c16r2="http://schemas.microsoft.com/office/drawing/2015/06/chart">
            <c:ext xmlns:c16="http://schemas.microsoft.com/office/drawing/2014/chart" uri="{C3380CC4-5D6E-409C-BE32-E72D297353CC}">
              <c16:uniqueId val="{00000008-D048-4397-80FC-61A6D00D1AC0}"/>
            </c:ext>
          </c:extLst>
        </c:ser>
        <c:dLbls>
          <c:showLegendKey val="0"/>
          <c:showVal val="0"/>
          <c:showCatName val="0"/>
          <c:showSerName val="0"/>
          <c:showPercent val="0"/>
          <c:showBubbleSize val="0"/>
        </c:dLbls>
        <c:marker val="1"/>
        <c:smooth val="0"/>
        <c:axId val="125088512"/>
        <c:axId val="125090432"/>
      </c:lineChart>
      <c:catAx>
        <c:axId val="12508851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25090432"/>
        <c:crosses val="autoZero"/>
        <c:auto val="1"/>
        <c:lblAlgn val="ctr"/>
        <c:lblOffset val="100"/>
        <c:tickLblSkip val="1"/>
        <c:tickMarkSkip val="1"/>
        <c:noMultiLvlLbl val="0"/>
      </c:catAx>
      <c:valAx>
        <c:axId val="12509043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2508851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データシート!$B$56:$P$56</c:f>
              <c:numCache>
                <c:formatCode>General</c:formatCode>
                <c:ptCount val="15"/>
                <c:pt idx="2">
                  <c:v>4585</c:v>
                </c:pt>
                <c:pt idx="5">
                  <c:v>4396</c:v>
                </c:pt>
                <c:pt idx="8">
                  <c:v>4160</c:v>
                </c:pt>
                <c:pt idx="11">
                  <c:v>4140</c:v>
                </c:pt>
                <c:pt idx="14">
                  <c:v>4007</c:v>
                </c:pt>
              </c:numCache>
            </c:numRef>
          </c:val>
          <c:extLst xmlns:c16r2="http://schemas.microsoft.com/office/drawing/2015/06/chart">
            <c:ext xmlns:c16="http://schemas.microsoft.com/office/drawing/2014/chart" uri="{C3380CC4-5D6E-409C-BE32-E72D297353CC}">
              <c16:uniqueId val="{00000000-C3FC-4354-8776-81C1DCC883B9}"/>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データシート!$B$57:$P$57</c:f>
              <c:numCache>
                <c:formatCode>General</c:formatCode>
                <c:ptCount val="15"/>
                <c:pt idx="2">
                  <c:v>0</c:v>
                </c:pt>
                <c:pt idx="5">
                  <c:v>0</c:v>
                </c:pt>
                <c:pt idx="8">
                  <c:v>0</c:v>
                </c:pt>
                <c:pt idx="11">
                  <c:v>0</c:v>
                </c:pt>
                <c:pt idx="14">
                  <c:v>0</c:v>
                </c:pt>
              </c:numCache>
            </c:numRef>
          </c:val>
          <c:extLst xmlns:c16r2="http://schemas.microsoft.com/office/drawing/2015/06/chart">
            <c:ext xmlns:c16="http://schemas.microsoft.com/office/drawing/2014/chart" uri="{C3380CC4-5D6E-409C-BE32-E72D297353CC}">
              <c16:uniqueId val="{00000001-C3FC-4354-8776-81C1DCC883B9}"/>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データシート!$B$58:$P$58</c:f>
              <c:numCache>
                <c:formatCode>General</c:formatCode>
                <c:ptCount val="15"/>
                <c:pt idx="2">
                  <c:v>2204</c:v>
                </c:pt>
                <c:pt idx="5">
                  <c:v>2328</c:v>
                </c:pt>
                <c:pt idx="8">
                  <c:v>2445</c:v>
                </c:pt>
                <c:pt idx="11">
                  <c:v>2556</c:v>
                </c:pt>
                <c:pt idx="14">
                  <c:v>2568</c:v>
                </c:pt>
              </c:numCache>
            </c:numRef>
          </c:val>
          <c:extLst xmlns:c16r2="http://schemas.microsoft.com/office/drawing/2015/06/chart">
            <c:ext xmlns:c16="http://schemas.microsoft.com/office/drawing/2014/chart" uri="{C3380CC4-5D6E-409C-BE32-E72D297353CC}">
              <c16:uniqueId val="{00000002-C3FC-4354-8776-81C1DCC883B9}"/>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C3FC-4354-8776-81C1DCC883B9}"/>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C3FC-4354-8776-81C1DCC883B9}"/>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データシート!$B$61:$P$61</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C3FC-4354-8776-81C1DCC883B9}"/>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データシート!$B$62:$P$62</c:f>
              <c:numCache>
                <c:formatCode>General</c:formatCode>
                <c:ptCount val="15"/>
                <c:pt idx="0">
                  <c:v>985</c:v>
                </c:pt>
                <c:pt idx="3">
                  <c:v>929</c:v>
                </c:pt>
                <c:pt idx="6">
                  <c:v>791</c:v>
                </c:pt>
                <c:pt idx="9">
                  <c:v>857</c:v>
                </c:pt>
                <c:pt idx="12">
                  <c:v>839</c:v>
                </c:pt>
              </c:numCache>
            </c:numRef>
          </c:val>
          <c:extLst xmlns:c16r2="http://schemas.microsoft.com/office/drawing/2015/06/chart">
            <c:ext xmlns:c16="http://schemas.microsoft.com/office/drawing/2014/chart" uri="{C3380CC4-5D6E-409C-BE32-E72D297353CC}">
              <c16:uniqueId val="{00000006-C3FC-4354-8776-81C1DCC883B9}"/>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データシート!$B$63:$P$63</c:f>
              <c:numCache>
                <c:formatCode>General</c:formatCode>
                <c:ptCount val="15"/>
                <c:pt idx="0">
                  <c:v>51</c:v>
                </c:pt>
                <c:pt idx="3">
                  <c:v>64</c:v>
                </c:pt>
                <c:pt idx="6">
                  <c:v>74</c:v>
                </c:pt>
                <c:pt idx="9">
                  <c:v>125</c:v>
                </c:pt>
                <c:pt idx="12">
                  <c:v>190</c:v>
                </c:pt>
              </c:numCache>
            </c:numRef>
          </c:val>
          <c:extLst xmlns:c16r2="http://schemas.microsoft.com/office/drawing/2015/06/chart">
            <c:ext xmlns:c16="http://schemas.microsoft.com/office/drawing/2014/chart" uri="{C3380CC4-5D6E-409C-BE32-E72D297353CC}">
              <c16:uniqueId val="{00000007-C3FC-4354-8776-81C1DCC883B9}"/>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データシート!$B$64:$P$64</c:f>
              <c:numCache>
                <c:formatCode>General</c:formatCode>
                <c:ptCount val="15"/>
                <c:pt idx="0">
                  <c:v>2622</c:v>
                </c:pt>
                <c:pt idx="3">
                  <c:v>2461</c:v>
                </c:pt>
                <c:pt idx="6">
                  <c:v>2367</c:v>
                </c:pt>
                <c:pt idx="9">
                  <c:v>2259</c:v>
                </c:pt>
                <c:pt idx="12">
                  <c:v>2140</c:v>
                </c:pt>
              </c:numCache>
            </c:numRef>
          </c:val>
          <c:extLst xmlns:c16r2="http://schemas.microsoft.com/office/drawing/2015/06/chart">
            <c:ext xmlns:c16="http://schemas.microsoft.com/office/drawing/2014/chart" uri="{C3380CC4-5D6E-409C-BE32-E72D297353CC}">
              <c16:uniqueId val="{00000008-C3FC-4354-8776-81C1DCC883B9}"/>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データシート!$B$65:$P$65</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9-C3FC-4354-8776-81C1DCC883B9}"/>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データシート!$B$66:$P$66</c:f>
              <c:numCache>
                <c:formatCode>General</c:formatCode>
                <c:ptCount val="15"/>
                <c:pt idx="0">
                  <c:v>2122</c:v>
                </c:pt>
                <c:pt idx="3">
                  <c:v>1962</c:v>
                </c:pt>
                <c:pt idx="6">
                  <c:v>1912</c:v>
                </c:pt>
                <c:pt idx="9">
                  <c:v>1884</c:v>
                </c:pt>
                <c:pt idx="12">
                  <c:v>1908</c:v>
                </c:pt>
              </c:numCache>
            </c:numRef>
          </c:val>
          <c:extLst xmlns:c16r2="http://schemas.microsoft.com/office/drawing/2015/06/chart">
            <c:ext xmlns:c16="http://schemas.microsoft.com/office/drawing/2014/chart" uri="{C3380CC4-5D6E-409C-BE32-E72D297353CC}">
              <c16:uniqueId val="{0000000A-C3FC-4354-8776-81C1DCC883B9}"/>
            </c:ext>
          </c:extLst>
        </c:ser>
        <c:dLbls>
          <c:showLegendKey val="0"/>
          <c:showVal val="0"/>
          <c:showCatName val="0"/>
          <c:showSerName val="0"/>
          <c:showPercent val="0"/>
          <c:showBubbleSize val="0"/>
        </c:dLbls>
        <c:gapWidth val="100"/>
        <c:overlap val="100"/>
        <c:axId val="125203584"/>
        <c:axId val="12520550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xmlns:c16r2="http://schemas.microsoft.com/office/drawing/2015/06/chart">
            <c:ext xmlns:c16="http://schemas.microsoft.com/office/drawing/2014/chart" uri="{C3380CC4-5D6E-409C-BE32-E72D297353CC}">
              <c16:uniqueId val="{0000000B-C3FC-4354-8776-81C1DCC883B9}"/>
            </c:ext>
          </c:extLst>
        </c:ser>
        <c:dLbls>
          <c:showLegendKey val="0"/>
          <c:showVal val="0"/>
          <c:showCatName val="0"/>
          <c:showSerName val="0"/>
          <c:showPercent val="0"/>
          <c:showBubbleSize val="0"/>
        </c:dLbls>
        <c:marker val="1"/>
        <c:smooth val="0"/>
        <c:axId val="125203584"/>
        <c:axId val="125205504"/>
      </c:lineChart>
      <c:catAx>
        <c:axId val="12520358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25205504"/>
        <c:crosses val="autoZero"/>
        <c:auto val="1"/>
        <c:lblAlgn val="ctr"/>
        <c:lblOffset val="100"/>
        <c:tickLblSkip val="1"/>
        <c:tickMarkSkip val="1"/>
        <c:noMultiLvlLbl val="0"/>
      </c:catAx>
      <c:valAx>
        <c:axId val="12520550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2520358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652093545035599"/>
          <c:y val="4.9232005384860715E-2"/>
          <c:w val="0.84484011943744108"/>
          <c:h val="0.77957208266474853"/>
        </c:manualLayout>
      </c:layout>
      <c:scatterChart>
        <c:scatterStyle val="lineMarker"/>
        <c:varyColors val="0"/>
        <c:ser>
          <c:idx val="0"/>
          <c:order val="0"/>
          <c:tx>
            <c:strRef>
              <c:f>公会計指標分析・財政指標組合せ分析表!$G$51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公会計指標分析・財政指標組合せ分析表!$K$50</c:f>
                  <c:strCache>
                    <c:ptCount val="1"/>
                    <c:pt idx="0">
                      <c:v>H24</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0-D65D-4AFE-A0C6-16FFB4B1F805}"/>
                </c:ext>
                <c:ext xmlns:c15="http://schemas.microsoft.com/office/drawing/2012/chart" uri="{CE6537A1-D6FC-4f65-9D91-7224C49458BB}">
                  <c15:dlblFieldTable>
                    <c15:dlblFTEntry>
                      <c15:txfldGUID>{7777A148-814E-418C-B6FC-BF0FDE980C92}</c15:txfldGUID>
                      <c15:f>公会計指標分析・財政指標組合せ分析表!$K$50</c15:f>
                      <c15:dlblFieldTableCache>
                        <c:ptCount val="1"/>
                        <c:pt idx="0">
                          <c:v>H24</c:v>
                        </c:pt>
                      </c15:dlblFieldTableCache>
                    </c15:dlblFTEntry>
                  </c15:dlblFieldTable>
                  <c15:showDataLabelsRange val="0"/>
                </c:ext>
              </c:extLst>
            </c:dLbl>
            <c:dLbl>
              <c:idx val="1"/>
              <c:tx>
                <c:strRef>
                  <c:f>公会計指標分析・財政指標組合せ分析表!$L$50</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1-D65D-4AFE-A0C6-16FFB4B1F805}"/>
                </c:ext>
                <c:ext xmlns:c15="http://schemas.microsoft.com/office/drawing/2012/chart" uri="{CE6537A1-D6FC-4f65-9D91-7224C49458BB}">
                  <c15:dlblFieldTable>
                    <c15:dlblFTEntry>
                      <c15:txfldGUID>{8FBA1DDD-42A2-4135-A020-F2086EF3ABD2}</c15:txfldGUID>
                      <c15:f>公会計指標分析・財政指標組合せ分析表!$L$50</c15:f>
                      <c15:dlblFieldTableCache>
                        <c:ptCount val="1"/>
                        <c:pt idx="0">
                          <c:v>H25</c:v>
                        </c:pt>
                      </c15:dlblFieldTableCache>
                    </c15:dlblFTEntry>
                  </c15:dlblFieldTable>
                  <c15:showDataLabelsRange val="0"/>
                </c:ext>
              </c:extLst>
            </c:dLbl>
            <c:dLbl>
              <c:idx val="2"/>
              <c:tx>
                <c:strRef>
                  <c:f>公会計指標分析・財政指標組合せ分析表!$M$50</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2-D65D-4AFE-A0C6-16FFB4B1F805}"/>
                </c:ext>
                <c:ext xmlns:c15="http://schemas.microsoft.com/office/drawing/2012/chart" uri="{CE6537A1-D6FC-4f65-9D91-7224C49458BB}">
                  <c15:dlblFieldTable>
                    <c15:dlblFTEntry>
                      <c15:txfldGUID>{BB4782B1-2A4D-4C89-9757-F9F0E72157D0}</c15:txfldGUID>
                      <c15:f>公会計指標分析・財政指標組合せ分析表!$M$50</c15:f>
                      <c15:dlblFieldTableCache>
                        <c:ptCount val="1"/>
                        <c:pt idx="0">
                          <c:v>H26</c:v>
                        </c:pt>
                      </c15:dlblFieldTableCache>
                    </c15:dlblFTEntry>
                  </c15:dlblFieldTable>
                  <c15:showDataLabelsRange val="0"/>
                </c:ext>
              </c:extLst>
            </c:dLbl>
            <c:dLbl>
              <c:idx val="3"/>
              <c:tx>
                <c:strRef>
                  <c:f>公会計指標分析・財政指標組合せ分析表!$N$50</c:f>
                  <c:strCache>
                    <c:ptCount val="1"/>
                    <c:pt idx="0">
                      <c:v>H27</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3-D65D-4AFE-A0C6-16FFB4B1F805}"/>
                </c:ext>
                <c:ext xmlns:c15="http://schemas.microsoft.com/office/drawing/2012/chart" uri="{CE6537A1-D6FC-4f65-9D91-7224C49458BB}">
                  <c15:dlblFieldTable>
                    <c15:dlblFTEntry>
                      <c15:txfldGUID>{35F5D42A-78DB-4A80-B8E5-B507E20913A3}</c15:txfldGUID>
                      <c15:f>公会計指標分析・財政指標組合せ分析表!$N$50</c15:f>
                      <c15:dlblFieldTableCache>
                        <c:ptCount val="1"/>
                        <c:pt idx="0">
                          <c:v>H27</c:v>
                        </c:pt>
                      </c15:dlblFieldTableCache>
                    </c15:dlblFTEntry>
                  </c15:dlblFieldTable>
                  <c15:showDataLabelsRange val="0"/>
                </c:ext>
              </c:extLst>
            </c:dLbl>
            <c:dLbl>
              <c:idx val="4"/>
              <c:tx>
                <c:strRef>
                  <c:f>公会計指標分析・財政指標組合せ分析表!$O$50</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4-D65D-4AFE-A0C6-16FFB4B1F805}"/>
                </c:ext>
                <c:ext xmlns:c15="http://schemas.microsoft.com/office/drawing/2012/chart" uri="{CE6537A1-D6FC-4f65-9D91-7224C49458BB}">
                  <c15:dlblFieldTable>
                    <c15:dlblFTEntry>
                      <c15:txfldGUID>{2D73D03B-82DB-4FE2-B035-09B35A6E9D20}</c15:txfldGUID>
                      <c15:f>公会計指標分析・財政指標組合せ分析表!$O$50</c15:f>
                      <c15:dlblFieldTableCache>
                        <c:ptCount val="1"/>
                        <c:pt idx="0">
                          <c:v>H28</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b"/>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公会計指標分析・財政指標組合せ分析表!$K$53:$O$53</c:f>
              <c:numCache>
                <c:formatCode>#,##0.0;"▲ "#,##0.0</c:formatCode>
                <c:ptCount val="5"/>
                <c:pt idx="3">
                  <c:v>55.5</c:v>
                </c:pt>
              </c:numCache>
            </c:numRef>
          </c:xVal>
          <c:yVal>
            <c:numRef>
              <c:f>公会計指標分析・財政指標組合せ分析表!$K$51:$O$51</c:f>
              <c:numCache>
                <c:formatCode>#,##0.0;"▲ "#,##0.0</c:formatCode>
                <c:ptCount val="5"/>
              </c:numCache>
            </c:numRef>
          </c:yVal>
          <c:smooth val="0"/>
          <c:extLst xmlns:c16r2="http://schemas.microsoft.com/office/drawing/2015/06/chart">
            <c:ext xmlns:c16="http://schemas.microsoft.com/office/drawing/2014/chart" uri="{C3380CC4-5D6E-409C-BE32-E72D297353CC}">
              <c16:uniqueId val="{00000005-D65D-4AFE-A0C6-16FFB4B1F805}"/>
            </c:ext>
          </c:extLst>
        </c:ser>
        <c:ser>
          <c:idx val="1"/>
          <c:order val="1"/>
          <c:tx>
            <c:strRef>
              <c:f>公会計指標分析・財政指標組合せ分析表!$G$55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公会計指標分析・財政指標組合せ分析表!$K$50</c:f>
                  <c:strCache>
                    <c:ptCount val="1"/>
                    <c:pt idx="0">
                      <c:v>H24</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6-D65D-4AFE-A0C6-16FFB4B1F805}"/>
                </c:ext>
                <c:ext xmlns:c15="http://schemas.microsoft.com/office/drawing/2012/chart" uri="{CE6537A1-D6FC-4f65-9D91-7224C49458BB}">
                  <c15:dlblFieldTable>
                    <c15:dlblFTEntry>
                      <c15:txfldGUID>{FD3A8B94-EBC4-424E-89A6-557D516E77FF}</c15:txfldGUID>
                      <c15:f>公会計指標分析・財政指標組合せ分析表!$K$50</c15:f>
                      <c15:dlblFieldTableCache>
                        <c:ptCount val="1"/>
                        <c:pt idx="0">
                          <c:v>H24</c:v>
                        </c:pt>
                      </c15:dlblFieldTableCache>
                    </c15:dlblFTEntry>
                  </c15:dlblFieldTable>
                  <c15:showDataLabelsRange val="0"/>
                </c:ext>
              </c:extLst>
            </c:dLbl>
            <c:dLbl>
              <c:idx val="1"/>
              <c:tx>
                <c:strRef>
                  <c:f>公会計指標分析・財政指標組合せ分析表!$L$50</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7-D65D-4AFE-A0C6-16FFB4B1F805}"/>
                </c:ext>
                <c:ext xmlns:c15="http://schemas.microsoft.com/office/drawing/2012/chart" uri="{CE6537A1-D6FC-4f65-9D91-7224C49458BB}">
                  <c15:dlblFieldTable>
                    <c15:dlblFTEntry>
                      <c15:txfldGUID>{C82142CC-A5EC-4688-84E5-5879A0498BFE}</c15:txfldGUID>
                      <c15:f>公会計指標分析・財政指標組合せ分析表!$L$50</c15:f>
                      <c15:dlblFieldTableCache>
                        <c:ptCount val="1"/>
                        <c:pt idx="0">
                          <c:v>H25</c:v>
                        </c:pt>
                      </c15:dlblFieldTableCache>
                    </c15:dlblFTEntry>
                  </c15:dlblFieldTable>
                  <c15:showDataLabelsRange val="0"/>
                </c:ext>
              </c:extLst>
            </c:dLbl>
            <c:dLbl>
              <c:idx val="2"/>
              <c:tx>
                <c:strRef>
                  <c:f>公会計指標分析・財政指標組合せ分析表!$M$50</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8-D65D-4AFE-A0C6-16FFB4B1F805}"/>
                </c:ext>
                <c:ext xmlns:c15="http://schemas.microsoft.com/office/drawing/2012/chart" uri="{CE6537A1-D6FC-4f65-9D91-7224C49458BB}">
                  <c15:dlblFieldTable>
                    <c15:dlblFTEntry>
                      <c15:txfldGUID>{4CF36AEC-F50A-4FCE-AD16-CD78D87A4E80}</c15:txfldGUID>
                      <c15:f>公会計指標分析・財政指標組合せ分析表!$M$50</c15:f>
                      <c15:dlblFieldTableCache>
                        <c:ptCount val="1"/>
                        <c:pt idx="0">
                          <c:v>H26</c:v>
                        </c:pt>
                      </c15:dlblFieldTableCache>
                    </c15:dlblFTEntry>
                  </c15:dlblFieldTable>
                  <c15:showDataLabelsRange val="0"/>
                </c:ext>
              </c:extLst>
            </c:dLbl>
            <c:dLbl>
              <c:idx val="3"/>
              <c:tx>
                <c:strRef>
                  <c:f>公会計指標分析・財政指標組合せ分析表!$N$50</c:f>
                  <c:strCache>
                    <c:ptCount val="1"/>
                    <c:pt idx="0">
                      <c:v>H27</c:v>
                    </c:pt>
                  </c:strCache>
                </c:strRef>
              </c:tx>
              <c:dLblPos val="r"/>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9-D65D-4AFE-A0C6-16FFB4B1F805}"/>
                </c:ext>
                <c:ext xmlns:c15="http://schemas.microsoft.com/office/drawing/2012/chart" uri="{CE6537A1-D6FC-4f65-9D91-7224C49458BB}">
                  <c15:layout/>
                  <c15:dlblFieldTable>
                    <c15:dlblFTEntry>
                      <c15:txfldGUID>{93F7C033-4753-4664-A7F3-4FA8490EB85C}</c15:txfldGUID>
                      <c15:f>公会計指標分析・財政指標組合せ分析表!$N$50</c15:f>
                      <c15:dlblFieldTableCache>
                        <c:ptCount val="1"/>
                        <c:pt idx="0">
                          <c:v>H27</c:v>
                        </c:pt>
                      </c15:dlblFieldTableCache>
                    </c15:dlblFTEntry>
                  </c15:dlblFieldTable>
                  <c15:showDataLabelsRange val="0"/>
                </c:ext>
              </c:extLst>
            </c:dLbl>
            <c:dLbl>
              <c:idx val="4"/>
              <c:tx>
                <c:strRef>
                  <c:f>公会計指標分析・財政指標組合せ分析表!$O$50</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D65D-4AFE-A0C6-16FFB4B1F805}"/>
                </c:ext>
                <c:ext xmlns:c15="http://schemas.microsoft.com/office/drawing/2012/chart" uri="{CE6537A1-D6FC-4f65-9D91-7224C49458BB}">
                  <c15:dlblFieldTable>
                    <c15:dlblFTEntry>
                      <c15:txfldGUID>{B248D222-33A5-431A-B47C-D2C4BB6AF409}</c15:txfldGUID>
                      <c15:f>公会計指標分析・財政指標組合せ分析表!$O$50</c15:f>
                      <c15:dlblFieldTableCache>
                        <c:ptCount val="1"/>
                        <c:pt idx="0">
                          <c:v>H28</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公会計指標分析・財政指標組合せ分析表!$K$57:$O$57</c:f>
              <c:numCache>
                <c:formatCode>#,##0.0;"▲ "#,##0.0</c:formatCode>
                <c:ptCount val="5"/>
                <c:pt idx="3">
                  <c:v>56.2</c:v>
                </c:pt>
              </c:numCache>
            </c:numRef>
          </c:xVal>
          <c:yVal>
            <c:numRef>
              <c:f>公会計指標分析・財政指標組合せ分析表!$K$55:$O$55</c:f>
              <c:numCache>
                <c:formatCode>#,##0.0;"▲ "#,##0.0</c:formatCode>
                <c:ptCount val="5"/>
                <c:pt idx="3">
                  <c:v>0.8</c:v>
                </c:pt>
              </c:numCache>
            </c:numRef>
          </c:yVal>
          <c:smooth val="0"/>
          <c:extLst xmlns:c16r2="http://schemas.microsoft.com/office/drawing/2015/06/chart">
            <c:ext xmlns:c16="http://schemas.microsoft.com/office/drawing/2014/chart" uri="{C3380CC4-5D6E-409C-BE32-E72D297353CC}">
              <c16:uniqueId val="{0000000B-D65D-4AFE-A0C6-16FFB4B1F805}"/>
            </c:ext>
          </c:extLst>
        </c:ser>
        <c:dLbls>
          <c:showLegendKey val="0"/>
          <c:showVal val="0"/>
          <c:showCatName val="0"/>
          <c:showSerName val="0"/>
          <c:showPercent val="0"/>
          <c:showBubbleSize val="0"/>
        </c:dLbls>
        <c:axId val="125634432"/>
        <c:axId val="125648896"/>
      </c:scatterChart>
      <c:valAx>
        <c:axId val="125634432"/>
        <c:scaling>
          <c:orientation val="minMax"/>
          <c:max val="67.5"/>
          <c:min val="44.9"/>
        </c:scaling>
        <c:delete val="0"/>
        <c:axPos val="b"/>
        <c:title>
          <c:tx>
            <c:rich>
              <a:bodyPr/>
              <a:lstStyle/>
              <a:p>
                <a:pPr>
                  <a:defRPr/>
                </a:pPr>
                <a:r>
                  <a:rPr lang="ja-JP" altLang="en-US" sz="1050" b="0"/>
                  <a:t>有形固定資産減価償却率</a:t>
                </a:r>
              </a:p>
            </c:rich>
          </c:tx>
          <c:layout>
            <c:manualLayout>
              <c:xMode val="edge"/>
              <c:yMode val="edge"/>
              <c:x val="0.41341553300957201"/>
              <c:y val="0.91074637851432449"/>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25648896"/>
        <c:crosses val="autoZero"/>
        <c:crossBetween val="midCat"/>
      </c:valAx>
      <c:valAx>
        <c:axId val="125648896"/>
        <c:scaling>
          <c:orientation val="minMax"/>
          <c:max val="1"/>
          <c:min val="0.6"/>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617826264068464E-2"/>
              <c:y val="0.25104747067350353"/>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125634432"/>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133678741593689"/>
          <c:y val="4.71185219494622E-2"/>
          <c:w val="0.84704431781868583"/>
          <c:h val="0.77933782786955552"/>
        </c:manualLayout>
      </c:layout>
      <c:scatterChart>
        <c:scatterStyle val="lineMarker"/>
        <c:varyColors val="0"/>
        <c:ser>
          <c:idx val="0"/>
          <c:order val="0"/>
          <c:tx>
            <c:strRef>
              <c:f>公会計指標分析・財政指標組合せ分析表!$G$73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公会計指標分析・財政指標組合せ分析表!$K$72</c:f>
                  <c:strCache>
                    <c:ptCount val="1"/>
                    <c:pt idx="0">
                      <c:v>H24</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0-76FE-40FB-9462-AE14C7AF5793}"/>
                </c:ext>
                <c:ext xmlns:c15="http://schemas.microsoft.com/office/drawing/2012/chart" uri="{CE6537A1-D6FC-4f65-9D91-7224C49458BB}">
                  <c15:dlblFieldTable>
                    <c15:dlblFTEntry>
                      <c15:txfldGUID>{855AA386-B6C4-4B1D-8FF1-D1ED2A8EDB01}</c15:txfldGUID>
                      <c15:f>公会計指標分析・財政指標組合せ分析表!$K$72</c15:f>
                      <c15:dlblFieldTableCache>
                        <c:ptCount val="1"/>
                        <c:pt idx="0">
                          <c:v>H24</c:v>
                        </c:pt>
                      </c15:dlblFieldTableCache>
                    </c15:dlblFTEntry>
                  </c15:dlblFieldTable>
                  <c15:showDataLabelsRange val="0"/>
                </c:ext>
              </c:extLst>
            </c:dLbl>
            <c:dLbl>
              <c:idx val="1"/>
              <c:tx>
                <c:strRef>
                  <c:f>公会計指標分析・財政指標組合せ分析表!$L$72</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1-76FE-40FB-9462-AE14C7AF5793}"/>
                </c:ext>
                <c:ext xmlns:c15="http://schemas.microsoft.com/office/drawing/2012/chart" uri="{CE6537A1-D6FC-4f65-9D91-7224C49458BB}">
                  <c15:dlblFieldTable>
                    <c15:dlblFTEntry>
                      <c15:txfldGUID>{4EEBAE14-8A54-4E18-A576-DE233B376FAD}</c15:txfldGUID>
                      <c15:f>公会計指標分析・財政指標組合せ分析表!$L$72</c15:f>
                      <c15:dlblFieldTableCache>
                        <c:ptCount val="1"/>
                        <c:pt idx="0">
                          <c:v>H25</c:v>
                        </c:pt>
                      </c15:dlblFieldTableCache>
                    </c15:dlblFTEntry>
                  </c15:dlblFieldTable>
                  <c15:showDataLabelsRange val="0"/>
                </c:ext>
              </c:extLst>
            </c:dLbl>
            <c:dLbl>
              <c:idx val="2"/>
              <c:tx>
                <c:strRef>
                  <c:f>公会計指標分析・財政指標組合せ分析表!$M$72</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2-76FE-40FB-9462-AE14C7AF5793}"/>
                </c:ext>
                <c:ext xmlns:c15="http://schemas.microsoft.com/office/drawing/2012/chart" uri="{CE6537A1-D6FC-4f65-9D91-7224C49458BB}">
                  <c15:dlblFieldTable>
                    <c15:dlblFTEntry>
                      <c15:txfldGUID>{4DD70804-507A-4F70-AB59-8069E81AC0F5}</c15:txfldGUID>
                      <c15:f>公会計指標分析・財政指標組合せ分析表!$M$72</c15:f>
                      <c15:dlblFieldTableCache>
                        <c:ptCount val="1"/>
                        <c:pt idx="0">
                          <c:v>H26</c:v>
                        </c:pt>
                      </c15:dlblFieldTableCache>
                    </c15:dlblFTEntry>
                  </c15:dlblFieldTable>
                  <c15:showDataLabelsRange val="0"/>
                </c:ext>
              </c:extLst>
            </c:dLbl>
            <c:dLbl>
              <c:idx val="3"/>
              <c:tx>
                <c:strRef>
                  <c:f>公会計指標分析・財政指標組合せ分析表!$N$72</c:f>
                  <c:strCache>
                    <c:ptCount val="1"/>
                    <c:pt idx="0">
                      <c:v>H27</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3-76FE-40FB-9462-AE14C7AF5793}"/>
                </c:ext>
                <c:ext xmlns:c15="http://schemas.microsoft.com/office/drawing/2012/chart" uri="{CE6537A1-D6FC-4f65-9D91-7224C49458BB}">
                  <c15:dlblFieldTable>
                    <c15:dlblFTEntry>
                      <c15:txfldGUID>{21E29AFF-467E-496D-B271-519B9B1A934A}</c15:txfldGUID>
                      <c15:f>公会計指標分析・財政指標組合せ分析表!$N$72</c15:f>
                      <c15:dlblFieldTableCache>
                        <c:ptCount val="1"/>
                        <c:pt idx="0">
                          <c:v>H27</c:v>
                        </c:pt>
                      </c15:dlblFieldTableCache>
                    </c15:dlblFTEntry>
                  </c15:dlblFieldTable>
                  <c15:showDataLabelsRange val="0"/>
                </c:ext>
              </c:extLst>
            </c:dLbl>
            <c:dLbl>
              <c:idx val="4"/>
              <c:tx>
                <c:strRef>
                  <c:f>公会計指標分析・財政指標組合せ分析表!$O$72</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4-76FE-40FB-9462-AE14C7AF5793}"/>
                </c:ext>
                <c:ext xmlns:c15="http://schemas.microsoft.com/office/drawing/2012/chart" uri="{CE6537A1-D6FC-4f65-9D91-7224C49458BB}">
                  <c15:dlblFieldTable>
                    <c15:dlblFTEntry>
                      <c15:txfldGUID>{2BB2C6A7-DFF8-4B49-BD5D-A37CEEFC7B3D}</c15:txfldGUID>
                      <c15:f>公会計指標分析・財政指標組合せ分析表!$O$72</c15:f>
                      <c15:dlblFieldTableCache>
                        <c:ptCount val="1"/>
                        <c:pt idx="0">
                          <c:v>H28</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b"/>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公会計指標分析・財政指標組合せ分析表!$K$75:$O$75</c:f>
              <c:numCache>
                <c:formatCode>#,##0.0;"▲ "#,##0.0</c:formatCode>
                <c:ptCount val="5"/>
                <c:pt idx="0">
                  <c:v>6.7</c:v>
                </c:pt>
                <c:pt idx="1">
                  <c:v>6.1</c:v>
                </c:pt>
                <c:pt idx="2">
                  <c:v>4.5999999999999996</c:v>
                </c:pt>
                <c:pt idx="3">
                  <c:v>3.6</c:v>
                </c:pt>
                <c:pt idx="4">
                  <c:v>3.2</c:v>
                </c:pt>
              </c:numCache>
            </c:numRef>
          </c:xVal>
          <c:yVal>
            <c:numRef>
              <c:f>公会計指標分析・財政指標組合せ分析表!$K$73:$O$73</c:f>
              <c:numCache>
                <c:formatCode>#,##0.0;"▲ "#,##0.0</c:formatCode>
                <c:ptCount val="5"/>
              </c:numCache>
            </c:numRef>
          </c:yVal>
          <c:smooth val="0"/>
          <c:extLst xmlns:c16r2="http://schemas.microsoft.com/office/drawing/2015/06/chart">
            <c:ext xmlns:c16="http://schemas.microsoft.com/office/drawing/2014/chart" uri="{C3380CC4-5D6E-409C-BE32-E72D297353CC}">
              <c16:uniqueId val="{00000005-76FE-40FB-9462-AE14C7AF5793}"/>
            </c:ext>
          </c:extLst>
        </c:ser>
        <c:ser>
          <c:idx val="1"/>
          <c:order val="1"/>
          <c:tx>
            <c:strRef>
              <c:f>公会計指標分析・財政指標組合せ分析表!$G$77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公会計指標分析・財政指標組合せ分析表!$K$72</c:f>
                  <c:strCache>
                    <c:ptCount val="1"/>
                    <c:pt idx="0">
                      <c:v>H24</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6-76FE-40FB-9462-AE14C7AF5793}"/>
                </c:ext>
                <c:ext xmlns:c15="http://schemas.microsoft.com/office/drawing/2012/chart" uri="{CE6537A1-D6FC-4f65-9D91-7224C49458BB}">
                  <c15:layout/>
                  <c15:dlblFieldTable>
                    <c15:dlblFTEntry>
                      <c15:txfldGUID>{257098BD-C369-4652-9525-65798CABAEDB}</c15:txfldGUID>
                      <c15:f>公会計指標分析・財政指標組合せ分析表!$K$72</c15:f>
                      <c15:dlblFieldTableCache>
                        <c:ptCount val="1"/>
                        <c:pt idx="0">
                          <c:v>H24</c:v>
                        </c:pt>
                      </c15:dlblFieldTableCache>
                    </c15:dlblFTEntry>
                  </c15:dlblFieldTable>
                  <c15:showDataLabelsRange val="0"/>
                </c:ext>
              </c:extLst>
            </c:dLbl>
            <c:dLbl>
              <c:idx val="1"/>
              <c:tx>
                <c:strRef>
                  <c:f>公会計指標分析・財政指標組合せ分析表!$L$72</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7-76FE-40FB-9462-AE14C7AF5793}"/>
                </c:ext>
                <c:ext xmlns:c15="http://schemas.microsoft.com/office/drawing/2012/chart" uri="{CE6537A1-D6FC-4f65-9D91-7224C49458BB}">
                  <c15:layout/>
                  <c15:dlblFieldTable>
                    <c15:dlblFTEntry>
                      <c15:txfldGUID>{89A27395-D37B-4369-B8C9-34504506ADFD}</c15:txfldGUID>
                      <c15:f>公会計指標分析・財政指標組合せ分析表!$L$72</c15:f>
                      <c15:dlblFieldTableCache>
                        <c:ptCount val="1"/>
                        <c:pt idx="0">
                          <c:v>H25</c:v>
                        </c:pt>
                      </c15:dlblFieldTableCache>
                    </c15:dlblFTEntry>
                  </c15:dlblFieldTable>
                  <c15:showDataLabelsRange val="0"/>
                </c:ext>
              </c:extLst>
            </c:dLbl>
            <c:dLbl>
              <c:idx val="2"/>
              <c:tx>
                <c:strRef>
                  <c:f>公会計指標分析・財政指標組合せ分析表!$M$72</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8-76FE-40FB-9462-AE14C7AF5793}"/>
                </c:ext>
                <c:ext xmlns:c15="http://schemas.microsoft.com/office/drawing/2012/chart" uri="{CE6537A1-D6FC-4f65-9D91-7224C49458BB}">
                  <c15:layout/>
                  <c15:dlblFieldTable>
                    <c15:dlblFTEntry>
                      <c15:txfldGUID>{B536A0DA-4DD4-4142-9AFD-E69707ECFD94}</c15:txfldGUID>
                      <c15:f>公会計指標分析・財政指標組合せ分析表!$M$72</c15:f>
                      <c15:dlblFieldTableCache>
                        <c:ptCount val="1"/>
                        <c:pt idx="0">
                          <c:v>H26</c:v>
                        </c:pt>
                      </c15:dlblFieldTableCache>
                    </c15:dlblFTEntry>
                  </c15:dlblFieldTable>
                  <c15:showDataLabelsRange val="0"/>
                </c:ext>
              </c:extLst>
            </c:dLbl>
            <c:dLbl>
              <c:idx val="3"/>
              <c:tx>
                <c:strRef>
                  <c:f>公会計指標分析・財政指標組合せ分析表!$N$72</c:f>
                  <c:strCache>
                    <c:ptCount val="1"/>
                    <c:pt idx="0">
                      <c:v>H27</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9-76FE-40FB-9462-AE14C7AF5793}"/>
                </c:ext>
                <c:ext xmlns:c15="http://schemas.microsoft.com/office/drawing/2012/chart" uri="{CE6537A1-D6FC-4f65-9D91-7224C49458BB}">
                  <c15:layout/>
                  <c15:dlblFieldTable>
                    <c15:dlblFTEntry>
                      <c15:txfldGUID>{69C712BF-7971-4F1C-9769-9B5C9573F46C}</c15:txfldGUID>
                      <c15:f>公会計指標分析・財政指標組合せ分析表!$N$72</c15:f>
                      <c15:dlblFieldTableCache>
                        <c:ptCount val="1"/>
                        <c:pt idx="0">
                          <c:v>H27</c:v>
                        </c:pt>
                      </c15:dlblFieldTableCache>
                    </c15:dlblFTEntry>
                  </c15:dlblFieldTable>
                  <c15:showDataLabelsRange val="0"/>
                </c:ext>
              </c:extLst>
            </c:dLbl>
            <c:dLbl>
              <c:idx val="4"/>
              <c:tx>
                <c:strRef>
                  <c:f>公会計指標分析・財政指標組合せ分析表!$O$72</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76FE-40FB-9462-AE14C7AF5793}"/>
                </c:ext>
                <c:ext xmlns:c15="http://schemas.microsoft.com/office/drawing/2012/chart" uri="{CE6537A1-D6FC-4f65-9D91-7224C49458BB}">
                  <c15:layout/>
                  <c15:dlblFieldTable>
                    <c15:dlblFTEntry>
                      <c15:txfldGUID>{027FEC3D-6896-4946-B22C-F2735E1381B2}</c15:txfldGUID>
                      <c15:f>公会計指標分析・財政指標組合せ分析表!$O$72</c15:f>
                      <c15:dlblFieldTableCache>
                        <c:ptCount val="1"/>
                        <c:pt idx="0">
                          <c:v>H28</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公会計指標分析・財政指標組合せ分析表!$K$79:$O$79</c:f>
              <c:numCache>
                <c:formatCode>#,##0.0;"▲ "#,##0.0</c:formatCode>
                <c:ptCount val="5"/>
                <c:pt idx="0">
                  <c:v>11.4</c:v>
                </c:pt>
                <c:pt idx="1">
                  <c:v>10.5</c:v>
                </c:pt>
                <c:pt idx="2">
                  <c:v>9.5</c:v>
                </c:pt>
                <c:pt idx="3">
                  <c:v>8.1</c:v>
                </c:pt>
                <c:pt idx="4">
                  <c:v>7.3</c:v>
                </c:pt>
              </c:numCache>
            </c:numRef>
          </c:xVal>
          <c:yVal>
            <c:numRef>
              <c:f>公会計指標分析・財政指標組合せ分析表!$K$77:$O$77</c:f>
              <c:numCache>
                <c:formatCode>#,##0.0;"▲ "#,##0.0</c:formatCode>
                <c:ptCount val="5"/>
                <c:pt idx="0">
                  <c:v>28.4</c:v>
                </c:pt>
                <c:pt idx="1">
                  <c:v>20.5</c:v>
                </c:pt>
                <c:pt idx="2">
                  <c:v>17.899999999999999</c:v>
                </c:pt>
                <c:pt idx="3">
                  <c:v>0.8</c:v>
                </c:pt>
                <c:pt idx="4">
                  <c:v>0</c:v>
                </c:pt>
              </c:numCache>
            </c:numRef>
          </c:yVal>
          <c:smooth val="0"/>
          <c:extLst xmlns:c16r2="http://schemas.microsoft.com/office/drawing/2015/06/chart">
            <c:ext xmlns:c16="http://schemas.microsoft.com/office/drawing/2014/chart" uri="{C3380CC4-5D6E-409C-BE32-E72D297353CC}">
              <c16:uniqueId val="{0000000B-76FE-40FB-9462-AE14C7AF5793}"/>
            </c:ext>
          </c:extLst>
        </c:ser>
        <c:dLbls>
          <c:showLegendKey val="0"/>
          <c:showVal val="0"/>
          <c:showCatName val="0"/>
          <c:showSerName val="0"/>
          <c:showPercent val="0"/>
          <c:showBubbleSize val="0"/>
        </c:dLbls>
        <c:axId val="125699968"/>
        <c:axId val="125710336"/>
      </c:scatterChart>
      <c:valAx>
        <c:axId val="125699968"/>
        <c:scaling>
          <c:orientation val="minMax"/>
          <c:max val="11.799999999999999"/>
          <c:min val="7"/>
        </c:scaling>
        <c:delete val="0"/>
        <c:axPos val="b"/>
        <c:title>
          <c:tx>
            <c:rich>
              <a:bodyPr/>
              <a:lstStyle/>
              <a:p>
                <a:pPr>
                  <a:defRPr/>
                </a:pPr>
                <a:r>
                  <a:rPr lang="ja-JP" altLang="en-US" sz="1050" b="0"/>
                  <a:t>実質公債費比率</a:t>
                </a:r>
              </a:p>
            </c:rich>
          </c:tx>
          <c:layout>
            <c:manualLayout>
              <c:xMode val="edge"/>
              <c:yMode val="edge"/>
              <c:x val="0.46793742437462077"/>
              <c:y val="0.89952858833822247"/>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25710336"/>
        <c:crosses val="autoZero"/>
        <c:crossBetween val="midCat"/>
      </c:valAx>
      <c:valAx>
        <c:axId val="125710336"/>
        <c:scaling>
          <c:orientation val="minMax"/>
          <c:max val="34"/>
          <c:min val="-4"/>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91270362750484E-2"/>
              <c:y val="0.2511965416087694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125699968"/>
        <c:crosses val="autoZero"/>
        <c:crossBetween val="midCat"/>
        <c:majorUnit val="4"/>
      </c:valAx>
      <c:spPr>
        <a:solidFill>
          <a:srgbClr val="E6FFD5"/>
        </a:solidFill>
        <a:ln w="19050">
          <a:solidFill>
            <a:srgbClr val="000000"/>
          </a:solidFill>
        </a:ln>
      </c:spPr>
    </c:plotArea>
    <c:plotVisOnly val="1"/>
    <c:dispBlanksAs val="gap"/>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宮城県川崎町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fontAlgn="auto" latinLnBrk="0" hangingPunct="1"/>
          <a:r>
            <a:rPr lang="ja-JP" altLang="ja-JP" sz="1100" b="0" i="0">
              <a:solidFill>
                <a:schemeClr val="dk1"/>
              </a:solidFill>
              <a:effectLst/>
              <a:latin typeface="+mn-lt"/>
              <a:ea typeface="+mn-ea"/>
              <a:cs typeface="+mn-cs"/>
            </a:rPr>
            <a:t>　</a:t>
          </a:r>
          <a:r>
            <a:rPr lang="ja-JP" altLang="en-US" sz="1100" b="0" i="0">
              <a:solidFill>
                <a:schemeClr val="dk1"/>
              </a:solidFill>
              <a:effectLst/>
              <a:latin typeface="+mn-lt"/>
              <a:ea typeface="+mn-ea"/>
              <a:cs typeface="+mn-cs"/>
            </a:rPr>
            <a:t>従来より地方債の発行抑制に努めたことにより元利償還金の額は抑制されているものの、公営企業債の元利償還金に対する繰入金については、老朽化した施設の更新等に伴い</a:t>
          </a:r>
          <a:r>
            <a:rPr lang="en-US" altLang="ja-JP" sz="1100" b="0" i="0">
              <a:solidFill>
                <a:schemeClr val="dk1"/>
              </a:solidFill>
              <a:effectLst/>
              <a:latin typeface="+mn-lt"/>
              <a:ea typeface="+mn-ea"/>
              <a:cs typeface="+mn-cs"/>
            </a:rPr>
            <a:t>H27</a:t>
          </a:r>
          <a:r>
            <a:rPr lang="ja-JP" altLang="en-US" sz="1100" b="0" i="0">
              <a:solidFill>
                <a:schemeClr val="dk1"/>
              </a:solidFill>
              <a:effectLst/>
              <a:latin typeface="+mn-lt"/>
              <a:ea typeface="+mn-ea"/>
              <a:cs typeface="+mn-cs"/>
            </a:rPr>
            <a:t>以降増加傾向となっている。</a:t>
          </a:r>
          <a:endParaRPr lang="en-US" altLang="ja-JP" sz="1100" b="0" i="0">
            <a:solidFill>
              <a:schemeClr val="dk1"/>
            </a:solidFill>
            <a:effectLst/>
            <a:latin typeface="+mn-lt"/>
            <a:ea typeface="+mn-ea"/>
            <a:cs typeface="+mn-cs"/>
          </a:endParaRPr>
        </a:p>
        <a:p>
          <a:pPr rtl="0" eaLnBrk="1" fontAlgn="auto" latinLnBrk="0" hangingPunct="1"/>
          <a:r>
            <a:rPr lang="ja-JP" altLang="ja-JP" sz="1100" b="0" i="0">
              <a:solidFill>
                <a:schemeClr val="dk1"/>
              </a:solidFill>
              <a:effectLst/>
              <a:latin typeface="+mn-lt"/>
              <a:ea typeface="+mn-ea"/>
              <a:cs typeface="+mn-cs"/>
            </a:rPr>
            <a:t>　今後も</a:t>
          </a:r>
          <a:r>
            <a:rPr lang="ja-JP" altLang="en-US" sz="1100" b="0" i="0">
              <a:solidFill>
                <a:schemeClr val="dk1"/>
              </a:solidFill>
              <a:effectLst/>
              <a:latin typeface="+mn-lt"/>
              <a:ea typeface="+mn-ea"/>
              <a:cs typeface="+mn-cs"/>
            </a:rPr>
            <a:t>老朽化した施設の更新に伴う地方債の発行により、緩やかに増加していくことが見込まれる中、中長期的に健全な財政運営を展開するため、施設の長寿命化等のライフサイクルコストの削減に努め、当該比率とのバランスを意識し地方債発行額をコントロールしていく。</a:t>
          </a:r>
          <a:endParaRPr lang="ja-JP" altLang="ja-JP" sz="14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宮城県川崎町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fontAlgn="auto" latinLnBrk="0" hangingPunct="1"/>
          <a:r>
            <a:rPr lang="ja-JP" altLang="ja-JP" sz="1100" b="0" i="0">
              <a:solidFill>
                <a:schemeClr val="dk1"/>
              </a:solidFill>
              <a:effectLst/>
              <a:latin typeface="+mn-lt"/>
              <a:ea typeface="+mn-ea"/>
              <a:cs typeface="+mn-cs"/>
            </a:rPr>
            <a:t>　将来負担比率においても実質公債費比率と同様に、従来より起債（借金）に依存しない財政経営は基より、地方債の発行に際しても地方財政措置を重視した地方債メニューの選択効果、及び一部事務組合に対する将来的負担が少ないことにより順調に比率の縮減が図られており、</a:t>
          </a:r>
          <a:r>
            <a:rPr lang="en-US" altLang="ja-JP" sz="1100" b="0" i="0">
              <a:solidFill>
                <a:schemeClr val="dk1"/>
              </a:solidFill>
              <a:effectLst/>
              <a:latin typeface="+mn-lt"/>
              <a:ea typeface="+mn-ea"/>
              <a:cs typeface="+mn-cs"/>
            </a:rPr>
            <a:t>H27</a:t>
          </a:r>
          <a:r>
            <a:rPr lang="ja-JP" altLang="ja-JP" sz="1100" b="0" i="0">
              <a:solidFill>
                <a:schemeClr val="dk1"/>
              </a:solidFill>
              <a:effectLst/>
              <a:latin typeface="+mn-lt"/>
              <a:ea typeface="+mn-ea"/>
              <a:cs typeface="+mn-cs"/>
            </a:rPr>
            <a:t>に引き続き将来負担額を充当可能財源等が上回り表面上の数値では将来負担額が発生しないこととなった。</a:t>
          </a:r>
          <a:endParaRPr lang="ja-JP" altLang="ja-JP" sz="1400">
            <a:effectLst/>
          </a:endParaRPr>
        </a:p>
        <a:p>
          <a:r>
            <a:rPr lang="ja-JP" altLang="ja-JP" sz="1100" b="0" i="0">
              <a:solidFill>
                <a:schemeClr val="dk1"/>
              </a:solidFill>
              <a:effectLst/>
              <a:latin typeface="+mn-lt"/>
              <a:ea typeface="+mn-ea"/>
              <a:cs typeface="+mn-cs"/>
            </a:rPr>
            <a:t>　ただし、地方公営企業においては施設の耐用年数</a:t>
          </a:r>
          <a:r>
            <a:rPr lang="ja-JP" altLang="ja-JP" sz="1100">
              <a:solidFill>
                <a:schemeClr val="dk1"/>
              </a:solidFill>
              <a:effectLst/>
              <a:latin typeface="+mn-lt"/>
              <a:ea typeface="+mn-ea"/>
              <a:cs typeface="+mn-cs"/>
            </a:rPr>
            <a:t>経過に伴う多額の更新費用の発生が見込まれ、特に下水道事業においては公債費償還のピークを迎えたばかりで大規模な施設の更新が到来しようとしており、現時点では数字として表に現われない大きな負担が発生している。これらについては、受益者に係る重い負担について憂慮するものの、経費に見合う使用料徴収は基より、現在の現金主義会計における経営管理に限界を感じているため、下水道事業のみならず地方公営企業法非適用企業の法的化を検討し、発生主義による計理手法の導入により将来的なコストを意識した抜本的な経営改革が必要であると捉える。</a:t>
          </a:r>
          <a:endParaRPr lang="ja-JP" altLang="ja-JP" sz="14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38099</xdr:colOff>
      <xdr:row>44</xdr:row>
      <xdr:rowOff>61479</xdr:rowOff>
    </xdr:from>
    <xdr:to>
      <xdr:col>5</xdr:col>
      <xdr:colOff>1162050</xdr:colOff>
      <xdr:row>60</xdr:row>
      <xdr:rowOff>114300</xdr:rowOff>
    </xdr:to>
    <xdr:graphicFrame macro="">
      <xdr:nvGraphicFramePr>
        <xdr:cNvPr id="2" name="グラフ1">
          <a:extLst>
            <a:ext uri="{FF2B5EF4-FFF2-40B4-BE49-F238E27FC236}">
              <a16:creationId xmlns:a16="http://schemas.microsoft.com/office/drawing/2014/main" xmlns="" id="{00000000-0008-0000-0000-00007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66</xdr:row>
      <xdr:rowOff>9526</xdr:rowOff>
    </xdr:from>
    <xdr:to>
      <xdr:col>5</xdr:col>
      <xdr:colOff>1104900</xdr:colOff>
      <xdr:row>82</xdr:row>
      <xdr:rowOff>133351</xdr:rowOff>
    </xdr:to>
    <xdr:graphicFrame macro="">
      <xdr:nvGraphicFramePr>
        <xdr:cNvPr id="3" name="グラフ2">
          <a:extLst>
            <a:ext uri="{FF2B5EF4-FFF2-40B4-BE49-F238E27FC236}">
              <a16:creationId xmlns:a16="http://schemas.microsoft.com/office/drawing/2014/main" xmlns="" id="{00000000-0008-0000-00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0</xdr:colOff>
      <xdr:row>50</xdr:row>
      <xdr:rowOff>0</xdr:rowOff>
    </xdr:from>
    <xdr:to>
      <xdr:col>14</xdr:col>
      <xdr:colOff>0</xdr:colOff>
      <xdr:row>52</xdr:row>
      <xdr:rowOff>0</xdr:rowOff>
    </xdr:to>
    <xdr:sp macro="" textlink="">
      <xdr:nvSpPr>
        <xdr:cNvPr id="4" name="正方形/長方形 3"/>
        <xdr:cNvSpPr/>
      </xdr:nvSpPr>
      <xdr:spPr>
        <a:xfrm>
          <a:off x="17754600" y="8572500"/>
          <a:ext cx="1381125"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rPr>
            <a:t>-</a:t>
          </a:r>
          <a:endParaRPr kumimoji="1" lang="ja-JP" altLang="en-US" sz="1100">
            <a:solidFill>
              <a:sysClr val="windowText" lastClr="000000"/>
            </a:solidFill>
            <a:latin typeface="ＭＳ Ｐゴシック"/>
          </a:endParaRPr>
        </a:p>
      </xdr:txBody>
    </xdr:sp>
    <xdr:clientData/>
  </xdr:twoCellAnchor>
  <xdr:twoCellAnchor>
    <xdr:from>
      <xdr:col>10</xdr:col>
      <xdr:colOff>0</xdr:colOff>
      <xdr:row>72</xdr:row>
      <xdr:rowOff>0</xdr:rowOff>
    </xdr:from>
    <xdr:to>
      <xdr:col>11</xdr:col>
      <xdr:colOff>0</xdr:colOff>
      <xdr:row>74</xdr:row>
      <xdr:rowOff>0</xdr:rowOff>
    </xdr:to>
    <xdr:sp macro="" textlink="">
      <xdr:nvSpPr>
        <xdr:cNvPr id="5" name="正方形/長方形 4"/>
        <xdr:cNvSpPr/>
      </xdr:nvSpPr>
      <xdr:spPr>
        <a:xfrm>
          <a:off x="13611225" y="12344400"/>
          <a:ext cx="1381125"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rPr>
            <a:t>-</a:t>
          </a:r>
          <a:endParaRPr kumimoji="1" lang="ja-JP" altLang="en-US" sz="1100">
            <a:solidFill>
              <a:sysClr val="windowText" lastClr="000000"/>
            </a:solidFill>
            <a:latin typeface="ＭＳ Ｐゴシック"/>
          </a:endParaRPr>
        </a:p>
      </xdr:txBody>
    </xdr:sp>
    <xdr:clientData/>
  </xdr:twoCellAnchor>
  <xdr:twoCellAnchor>
    <xdr:from>
      <xdr:col>11</xdr:col>
      <xdr:colOff>0</xdr:colOff>
      <xdr:row>72</xdr:row>
      <xdr:rowOff>0</xdr:rowOff>
    </xdr:from>
    <xdr:to>
      <xdr:col>12</xdr:col>
      <xdr:colOff>0</xdr:colOff>
      <xdr:row>74</xdr:row>
      <xdr:rowOff>0</xdr:rowOff>
    </xdr:to>
    <xdr:sp macro="" textlink="">
      <xdr:nvSpPr>
        <xdr:cNvPr id="6" name="正方形/長方形 5"/>
        <xdr:cNvSpPr/>
      </xdr:nvSpPr>
      <xdr:spPr>
        <a:xfrm>
          <a:off x="14992350" y="12344400"/>
          <a:ext cx="1381125"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rPr>
            <a:t>-</a:t>
          </a:r>
          <a:endParaRPr kumimoji="1" lang="ja-JP" altLang="en-US" sz="1100">
            <a:solidFill>
              <a:sysClr val="windowText" lastClr="000000"/>
            </a:solidFill>
            <a:latin typeface="ＭＳ Ｐゴシック"/>
          </a:endParaRPr>
        </a:p>
      </xdr:txBody>
    </xdr:sp>
    <xdr:clientData/>
  </xdr:twoCellAnchor>
  <xdr:twoCellAnchor>
    <xdr:from>
      <xdr:col>12</xdr:col>
      <xdr:colOff>0</xdr:colOff>
      <xdr:row>72</xdr:row>
      <xdr:rowOff>0</xdr:rowOff>
    </xdr:from>
    <xdr:to>
      <xdr:col>13</xdr:col>
      <xdr:colOff>0</xdr:colOff>
      <xdr:row>74</xdr:row>
      <xdr:rowOff>0</xdr:rowOff>
    </xdr:to>
    <xdr:sp macro="" textlink="">
      <xdr:nvSpPr>
        <xdr:cNvPr id="7" name="正方形/長方形 6"/>
        <xdr:cNvSpPr/>
      </xdr:nvSpPr>
      <xdr:spPr>
        <a:xfrm>
          <a:off x="16373475" y="12344400"/>
          <a:ext cx="1381125"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rPr>
            <a:t>-</a:t>
          </a:r>
          <a:endParaRPr kumimoji="1" lang="ja-JP" altLang="en-US" sz="1100">
            <a:solidFill>
              <a:sysClr val="windowText" lastClr="000000"/>
            </a:solidFill>
            <a:latin typeface="ＭＳ Ｐゴシック"/>
          </a:endParaRPr>
        </a:p>
      </xdr:txBody>
    </xdr:sp>
    <xdr:clientData/>
  </xdr:twoCellAnchor>
  <xdr:twoCellAnchor>
    <xdr:from>
      <xdr:col>13</xdr:col>
      <xdr:colOff>0</xdr:colOff>
      <xdr:row>72</xdr:row>
      <xdr:rowOff>0</xdr:rowOff>
    </xdr:from>
    <xdr:to>
      <xdr:col>14</xdr:col>
      <xdr:colOff>0</xdr:colOff>
      <xdr:row>74</xdr:row>
      <xdr:rowOff>0</xdr:rowOff>
    </xdr:to>
    <xdr:sp macro="" textlink="">
      <xdr:nvSpPr>
        <xdr:cNvPr id="8" name="正方形/長方形 7"/>
        <xdr:cNvSpPr/>
      </xdr:nvSpPr>
      <xdr:spPr>
        <a:xfrm>
          <a:off x="17754600" y="12344400"/>
          <a:ext cx="1381125"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rPr>
            <a:t>-</a:t>
          </a:r>
          <a:endParaRPr kumimoji="1" lang="ja-JP" altLang="en-US" sz="1100">
            <a:solidFill>
              <a:sysClr val="windowText" lastClr="000000"/>
            </a:solidFill>
            <a:latin typeface="ＭＳ Ｐゴシック"/>
          </a:endParaRPr>
        </a:p>
      </xdr:txBody>
    </xdr:sp>
    <xdr:clientData/>
  </xdr:twoCellAnchor>
  <xdr:twoCellAnchor>
    <xdr:from>
      <xdr:col>14</xdr:col>
      <xdr:colOff>0</xdr:colOff>
      <xdr:row>72</xdr:row>
      <xdr:rowOff>0</xdr:rowOff>
    </xdr:from>
    <xdr:to>
      <xdr:col>15</xdr:col>
      <xdr:colOff>0</xdr:colOff>
      <xdr:row>74</xdr:row>
      <xdr:rowOff>0</xdr:rowOff>
    </xdr:to>
    <xdr:sp macro="" textlink="">
      <xdr:nvSpPr>
        <xdr:cNvPr id="9" name="正方形/長方形 8"/>
        <xdr:cNvSpPr/>
      </xdr:nvSpPr>
      <xdr:spPr>
        <a:xfrm>
          <a:off x="19135725" y="12344400"/>
          <a:ext cx="1381125"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rPr>
            <a:t>-</a:t>
          </a:r>
          <a:endParaRPr kumimoji="1" lang="ja-JP" altLang="en-US" sz="1100">
            <a:solidFill>
              <a:sysClr val="windowText" lastClr="000000"/>
            </a:solidFill>
            <a:latin typeface="ＭＳ Ｐゴシック"/>
          </a:endParaRPr>
        </a:p>
      </xdr:txBody>
    </xdr:sp>
    <xdr:clientData/>
  </xdr:twoCellAnchor>
  <xdr:twoCellAnchor>
    <xdr:from>
      <xdr:col>0</xdr:col>
      <xdr:colOff>355600</xdr:colOff>
      <xdr:row>0</xdr:row>
      <xdr:rowOff>63500</xdr:rowOff>
    </xdr:from>
    <xdr:to>
      <xdr:col>9</xdr:col>
      <xdr:colOff>1177925</xdr:colOff>
      <xdr:row>1</xdr:row>
      <xdr:rowOff>155575</xdr:rowOff>
    </xdr:to>
    <xdr:sp macro="" textlink="">
      <xdr:nvSpPr>
        <xdr:cNvPr id="10" name="正方形/長方形 9"/>
        <xdr:cNvSpPr/>
      </xdr:nvSpPr>
      <xdr:spPr>
        <a:xfrm>
          <a:off x="355600" y="63500"/>
          <a:ext cx="12700000" cy="2635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11</a:t>
          </a:r>
          <a:r>
            <a:rPr kumimoji="1" lang="ja-JP" altLang="en-US" sz="3200" b="1">
              <a:solidFill>
                <a:sysClr val="windowText" lastClr="000000"/>
              </a:solidFill>
              <a:latin typeface="ＭＳ Ｐゴシック"/>
            </a:rPr>
            <a:t>）市町村公会計指標分析／財政指標組合せ分析表</a:t>
          </a:r>
        </a:p>
      </xdr:txBody>
    </xdr:sp>
    <xdr:clientData/>
  </xdr:twoCellAnchor>
  <xdr:twoCellAnchor>
    <xdr:from>
      <xdr:col>12</xdr:col>
      <xdr:colOff>657225</xdr:colOff>
      <xdr:row>0</xdr:row>
      <xdr:rowOff>190500</xdr:rowOff>
    </xdr:from>
    <xdr:to>
      <xdr:col>15</xdr:col>
      <xdr:colOff>444500</xdr:colOff>
      <xdr:row>1</xdr:row>
      <xdr:rowOff>206375</xdr:rowOff>
    </xdr:to>
    <xdr:sp macro="" textlink="">
      <xdr:nvSpPr>
        <xdr:cNvPr id="11" name="正方形/長方形 10"/>
        <xdr:cNvSpPr/>
      </xdr:nvSpPr>
      <xdr:spPr>
        <a:xfrm>
          <a:off x="17030700" y="171450"/>
          <a:ext cx="393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682625</xdr:colOff>
      <xdr:row>0</xdr:row>
      <xdr:rowOff>215900</xdr:rowOff>
    </xdr:from>
    <xdr:to>
      <xdr:col>15</xdr:col>
      <xdr:colOff>425450</xdr:colOff>
      <xdr:row>1</xdr:row>
      <xdr:rowOff>180975</xdr:rowOff>
    </xdr:to>
    <xdr:sp macro="" textlink="">
      <xdr:nvSpPr>
        <xdr:cNvPr id="12" name="正方形/長方形 11"/>
        <xdr:cNvSpPr/>
      </xdr:nvSpPr>
      <xdr:spPr>
        <a:xfrm>
          <a:off x="17056100" y="168275"/>
          <a:ext cx="388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708025</xdr:colOff>
      <xdr:row>0</xdr:row>
      <xdr:rowOff>241300</xdr:rowOff>
    </xdr:from>
    <xdr:to>
      <xdr:col>15</xdr:col>
      <xdr:colOff>393700</xdr:colOff>
      <xdr:row>1</xdr:row>
      <xdr:rowOff>142875</xdr:rowOff>
    </xdr:to>
    <xdr:sp macro="" textlink="">
      <xdr:nvSpPr>
        <xdr:cNvPr id="13" name="正方形/長方形 12"/>
        <xdr:cNvSpPr/>
      </xdr:nvSpPr>
      <xdr:spPr>
        <a:xfrm>
          <a:off x="17081500" y="174625"/>
          <a:ext cx="3829050" cy="1397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宮城県川崎町</a:t>
          </a:r>
        </a:p>
      </xdr:txBody>
    </xdr:sp>
    <xdr:clientData/>
  </xdr:twoCellAnchor>
  <xdr:twoCellAnchor>
    <xdr:from>
      <xdr:col>10</xdr:col>
      <xdr:colOff>625475</xdr:colOff>
      <xdr:row>0</xdr:row>
      <xdr:rowOff>190500</xdr:rowOff>
    </xdr:from>
    <xdr:to>
      <xdr:col>12</xdr:col>
      <xdr:colOff>523875</xdr:colOff>
      <xdr:row>1</xdr:row>
      <xdr:rowOff>206375</xdr:rowOff>
    </xdr:to>
    <xdr:sp macro="" textlink="">
      <xdr:nvSpPr>
        <xdr:cNvPr id="14" name="正方形/長方形 13"/>
        <xdr:cNvSpPr/>
      </xdr:nvSpPr>
      <xdr:spPr>
        <a:xfrm>
          <a:off x="14236700" y="171450"/>
          <a:ext cx="266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650875</xdr:colOff>
      <xdr:row>0</xdr:row>
      <xdr:rowOff>215900</xdr:rowOff>
    </xdr:from>
    <xdr:to>
      <xdr:col>12</xdr:col>
      <xdr:colOff>504825</xdr:colOff>
      <xdr:row>1</xdr:row>
      <xdr:rowOff>180975</xdr:rowOff>
    </xdr:to>
    <xdr:sp macro="" textlink="">
      <xdr:nvSpPr>
        <xdr:cNvPr id="15" name="正方形/長方形 14"/>
        <xdr:cNvSpPr/>
      </xdr:nvSpPr>
      <xdr:spPr>
        <a:xfrm>
          <a:off x="14262100" y="168275"/>
          <a:ext cx="261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676275</xdr:colOff>
      <xdr:row>0</xdr:row>
      <xdr:rowOff>241300</xdr:rowOff>
    </xdr:from>
    <xdr:to>
      <xdr:col>12</xdr:col>
      <xdr:colOff>473075</xdr:colOff>
      <xdr:row>1</xdr:row>
      <xdr:rowOff>155575</xdr:rowOff>
    </xdr:to>
    <xdr:sp macro="" textlink="">
      <xdr:nvSpPr>
        <xdr:cNvPr id="16" name="正方形/長方形 15"/>
        <xdr:cNvSpPr/>
      </xdr:nvSpPr>
      <xdr:spPr>
        <a:xfrm>
          <a:off x="14287500" y="174625"/>
          <a:ext cx="2559050" cy="1524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0</xdr:col>
      <xdr:colOff>482600</xdr:colOff>
      <xdr:row>2</xdr:row>
      <xdr:rowOff>22225</xdr:rowOff>
    </xdr:from>
    <xdr:to>
      <xdr:col>8</xdr:col>
      <xdr:colOff>82550</xdr:colOff>
      <xdr:row>11</xdr:row>
      <xdr:rowOff>104775</xdr:rowOff>
    </xdr:to>
    <xdr:sp macro="" textlink="">
      <xdr:nvSpPr>
        <xdr:cNvPr id="17" name="正方形/長方形 16"/>
        <xdr:cNvSpPr/>
      </xdr:nvSpPr>
      <xdr:spPr>
        <a:xfrm>
          <a:off x="482600" y="365125"/>
          <a:ext cx="10096500" cy="16256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2</xdr:col>
      <xdr:colOff>139700</xdr:colOff>
      <xdr:row>11</xdr:row>
      <xdr:rowOff>73025</xdr:rowOff>
    </xdr:to>
    <xdr:sp macro="" textlink="">
      <xdr:nvSpPr>
        <xdr:cNvPr id="18" name="正方形/長方形 17"/>
        <xdr:cNvSpPr/>
      </xdr:nvSpPr>
      <xdr:spPr>
        <a:xfrm>
          <a:off x="609600" y="396875"/>
          <a:ext cx="1397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2</xdr:col>
      <xdr:colOff>76200</xdr:colOff>
      <xdr:row>2</xdr:row>
      <xdr:rowOff>53975</xdr:rowOff>
    </xdr:from>
    <xdr:to>
      <xdr:col>2</xdr:col>
      <xdr:colOff>1346200</xdr:colOff>
      <xdr:row>11</xdr:row>
      <xdr:rowOff>73025</xdr:rowOff>
    </xdr:to>
    <xdr:sp macro="" textlink="">
      <xdr:nvSpPr>
        <xdr:cNvPr id="19" name="正方形/長方形 18"/>
        <xdr:cNvSpPr/>
      </xdr:nvSpPr>
      <xdr:spPr>
        <a:xfrm>
          <a:off x="1943100" y="396875"/>
          <a:ext cx="1270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9,086
9,052
270.77
5,008,516
4,867,650
60,915
3,412,624
1,907,592</a:t>
          </a:r>
          <a:endParaRPr kumimoji="1" lang="ja-JP" altLang="en-US" sz="1100" b="1">
            <a:solidFill>
              <a:srgbClr val="000000"/>
            </a:solidFill>
            <a:latin typeface="ＭＳ ゴシック"/>
          </a:endParaRPr>
        </a:p>
      </xdr:txBody>
    </xdr:sp>
    <xdr:clientData/>
  </xdr:twoCellAnchor>
  <xdr:twoCellAnchor>
    <xdr:from>
      <xdr:col>2</xdr:col>
      <xdr:colOff>1409700</xdr:colOff>
      <xdr:row>2</xdr:row>
      <xdr:rowOff>53975</xdr:rowOff>
    </xdr:from>
    <xdr:to>
      <xdr:col>3</xdr:col>
      <xdr:colOff>1209675</xdr:colOff>
      <xdr:row>11</xdr:row>
      <xdr:rowOff>73025</xdr:rowOff>
    </xdr:to>
    <xdr:sp macro="" textlink="">
      <xdr:nvSpPr>
        <xdr:cNvPr id="20" name="正方形/長方形 19"/>
        <xdr:cNvSpPr/>
      </xdr:nvSpPr>
      <xdr:spPr>
        <a:xfrm>
          <a:off x="3276600" y="396875"/>
          <a:ext cx="1524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3</xdr:col>
      <xdr:colOff>1209675</xdr:colOff>
      <xdr:row>2</xdr:row>
      <xdr:rowOff>73025</xdr:rowOff>
    </xdr:from>
    <xdr:to>
      <xdr:col>5</xdr:col>
      <xdr:colOff>479425</xdr:colOff>
      <xdr:row>7</xdr:row>
      <xdr:rowOff>3175</xdr:rowOff>
    </xdr:to>
    <xdr:sp macro="" textlink="">
      <xdr:nvSpPr>
        <xdr:cNvPr id="21" name="正方形/長方形 20"/>
        <xdr:cNvSpPr/>
      </xdr:nvSpPr>
      <xdr:spPr>
        <a:xfrm>
          <a:off x="4800600" y="415925"/>
          <a:ext cx="2032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5</xdr:col>
      <xdr:colOff>479425</xdr:colOff>
      <xdr:row>2</xdr:row>
      <xdr:rowOff>73025</xdr:rowOff>
    </xdr:from>
    <xdr:to>
      <xdr:col>6</xdr:col>
      <xdr:colOff>368300</xdr:colOff>
      <xdr:row>7</xdr:row>
      <xdr:rowOff>3175</xdr:rowOff>
    </xdr:to>
    <xdr:sp macro="" textlink="">
      <xdr:nvSpPr>
        <xdr:cNvPr id="22" name="正方形/長方形 21"/>
        <xdr:cNvSpPr/>
      </xdr:nvSpPr>
      <xdr:spPr>
        <a:xfrm>
          <a:off x="6832600" y="415925"/>
          <a:ext cx="1270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3.2
-</a:t>
          </a:r>
          <a:endParaRPr kumimoji="1" lang="ja-JP" altLang="en-US" sz="1100" b="1">
            <a:solidFill>
              <a:srgbClr val="000000"/>
            </a:solidFill>
            <a:latin typeface="ＭＳ ゴシック"/>
          </a:endParaRPr>
        </a:p>
      </xdr:txBody>
    </xdr:sp>
    <xdr:clientData/>
  </xdr:twoCellAnchor>
  <xdr:twoCellAnchor>
    <xdr:from>
      <xdr:col>6</xdr:col>
      <xdr:colOff>431800</xdr:colOff>
      <xdr:row>2</xdr:row>
      <xdr:rowOff>85725</xdr:rowOff>
    </xdr:from>
    <xdr:to>
      <xdr:col>6</xdr:col>
      <xdr:colOff>1066800</xdr:colOff>
      <xdr:row>7</xdr:row>
      <xdr:rowOff>15875</xdr:rowOff>
    </xdr:to>
    <xdr:sp macro="" textlink="">
      <xdr:nvSpPr>
        <xdr:cNvPr id="23" name="正方形/長方形 22"/>
        <xdr:cNvSpPr/>
      </xdr:nvSpPr>
      <xdr:spPr>
        <a:xfrm>
          <a:off x="8166100" y="428625"/>
          <a:ext cx="635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3</xdr:col>
      <xdr:colOff>1209675</xdr:colOff>
      <xdr:row>6</xdr:row>
      <xdr:rowOff>9525</xdr:rowOff>
    </xdr:from>
    <xdr:to>
      <xdr:col>5</xdr:col>
      <xdr:colOff>479425</xdr:colOff>
      <xdr:row>9</xdr:row>
      <xdr:rowOff>130175</xdr:rowOff>
    </xdr:to>
    <xdr:sp macro="" textlink="">
      <xdr:nvSpPr>
        <xdr:cNvPr id="24" name="正方形/長方形 23"/>
        <xdr:cNvSpPr/>
      </xdr:nvSpPr>
      <xdr:spPr>
        <a:xfrm>
          <a:off x="4800600" y="1038225"/>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5</xdr:col>
      <xdr:colOff>542925</xdr:colOff>
      <xdr:row>6</xdr:row>
      <xdr:rowOff>9525</xdr:rowOff>
    </xdr:from>
    <xdr:to>
      <xdr:col>8</xdr:col>
      <xdr:colOff>82550</xdr:colOff>
      <xdr:row>9</xdr:row>
      <xdr:rowOff>130175</xdr:rowOff>
    </xdr:to>
    <xdr:sp macro="" textlink="">
      <xdr:nvSpPr>
        <xdr:cNvPr id="25" name="正方形/長方形 24"/>
        <xdr:cNvSpPr/>
      </xdr:nvSpPr>
      <xdr:spPr>
        <a:xfrm>
          <a:off x="6896100" y="1038225"/>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H28  Ⅱ</a:t>
          </a:r>
          <a:r>
            <a:rPr kumimoji="1" lang="ja-JP" altLang="en-US" sz="1100" b="1">
              <a:solidFill>
                <a:srgbClr val="000000"/>
              </a:solidFill>
              <a:latin typeface="ＭＳ ゴシック"/>
            </a:rPr>
            <a:t>－１</a:t>
          </a:r>
        </a:p>
      </xdr:txBody>
    </xdr:sp>
    <xdr:clientData/>
  </xdr:twoCellAnchor>
  <xdr:twoCellAnchor>
    <xdr:from>
      <xdr:col>8</xdr:col>
      <xdr:colOff>577850</xdr:colOff>
      <xdr:row>2</xdr:row>
      <xdr:rowOff>22225</xdr:rowOff>
    </xdr:from>
    <xdr:to>
      <xdr:col>9</xdr:col>
      <xdr:colOff>720725</xdr:colOff>
      <xdr:row>8</xdr:row>
      <xdr:rowOff>111125</xdr:rowOff>
    </xdr:to>
    <xdr:sp macro="" textlink="">
      <xdr:nvSpPr>
        <xdr:cNvPr id="26" name="角丸四角形 25"/>
        <xdr:cNvSpPr/>
      </xdr:nvSpPr>
      <xdr:spPr>
        <a:xfrm>
          <a:off x="11074400" y="365125"/>
          <a:ext cx="1524000" cy="11176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838200</xdr:colOff>
      <xdr:row>2</xdr:row>
      <xdr:rowOff>85725</xdr:rowOff>
    </xdr:from>
    <xdr:to>
      <xdr:col>9</xdr:col>
      <xdr:colOff>727075</xdr:colOff>
      <xdr:row>3</xdr:row>
      <xdr:rowOff>15875</xdr:rowOff>
    </xdr:to>
    <xdr:sp macro="" textlink="">
      <xdr:nvSpPr>
        <xdr:cNvPr id="27" name="正方形/長方形 26"/>
        <xdr:cNvSpPr/>
      </xdr:nvSpPr>
      <xdr:spPr>
        <a:xfrm>
          <a:off x="11334750" y="428625"/>
          <a:ext cx="1270000" cy="101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8</xdr:col>
      <xdr:colOff>838200</xdr:colOff>
      <xdr:row>3</xdr:row>
      <xdr:rowOff>28575</xdr:rowOff>
    </xdr:from>
    <xdr:to>
      <xdr:col>9</xdr:col>
      <xdr:colOff>727075</xdr:colOff>
      <xdr:row>6</xdr:row>
      <xdr:rowOff>34925</xdr:rowOff>
    </xdr:to>
    <xdr:sp macro="" textlink="">
      <xdr:nvSpPr>
        <xdr:cNvPr id="28" name="正方形/長方形 27"/>
        <xdr:cNvSpPr/>
      </xdr:nvSpPr>
      <xdr:spPr>
        <a:xfrm>
          <a:off x="11334750" y="542925"/>
          <a:ext cx="12700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8</xdr:col>
      <xdr:colOff>838200</xdr:colOff>
      <xdr:row>5</xdr:row>
      <xdr:rowOff>28575</xdr:rowOff>
    </xdr:from>
    <xdr:to>
      <xdr:col>9</xdr:col>
      <xdr:colOff>727075</xdr:colOff>
      <xdr:row>8</xdr:row>
      <xdr:rowOff>161925</xdr:rowOff>
    </xdr:to>
    <xdr:sp macro="" textlink="">
      <xdr:nvSpPr>
        <xdr:cNvPr id="29" name="正方形/長方形 28"/>
        <xdr:cNvSpPr/>
      </xdr:nvSpPr>
      <xdr:spPr>
        <a:xfrm>
          <a:off x="11334750" y="885825"/>
          <a:ext cx="12700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8</xdr:col>
      <xdr:colOff>660400</xdr:colOff>
      <xdr:row>2</xdr:row>
      <xdr:rowOff>174625</xdr:rowOff>
    </xdr:from>
    <xdr:to>
      <xdr:col>8</xdr:col>
      <xdr:colOff>869950</xdr:colOff>
      <xdr:row>2</xdr:row>
      <xdr:rowOff>174625</xdr:rowOff>
    </xdr:to>
    <xdr:cxnSp macro="">
      <xdr:nvCxnSpPr>
        <xdr:cNvPr id="30" name="直線コネクタ 29"/>
        <xdr:cNvCxnSpPr/>
      </xdr:nvCxnSpPr>
      <xdr:spPr>
        <a:xfrm flipH="1">
          <a:off x="11156950" y="517525"/>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714375</xdr:colOff>
      <xdr:row>2</xdr:row>
      <xdr:rowOff>136525</xdr:rowOff>
    </xdr:from>
    <xdr:to>
      <xdr:col>8</xdr:col>
      <xdr:colOff>815975</xdr:colOff>
      <xdr:row>2</xdr:row>
      <xdr:rowOff>238125</xdr:rowOff>
    </xdr:to>
    <xdr:sp macro="" textlink="">
      <xdr:nvSpPr>
        <xdr:cNvPr id="31" name="円/楕円 30"/>
        <xdr:cNvSpPr/>
      </xdr:nvSpPr>
      <xdr:spPr>
        <a:xfrm>
          <a:off x="11210925" y="479425"/>
          <a:ext cx="101600" cy="349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714375</xdr:colOff>
      <xdr:row>3</xdr:row>
      <xdr:rowOff>117475</xdr:rowOff>
    </xdr:from>
    <xdr:to>
      <xdr:col>8</xdr:col>
      <xdr:colOff>815975</xdr:colOff>
      <xdr:row>4</xdr:row>
      <xdr:rowOff>47625</xdr:rowOff>
    </xdr:to>
    <xdr:sp macro="" textlink="">
      <xdr:nvSpPr>
        <xdr:cNvPr id="32" name="フローチャート : 判断 31"/>
        <xdr:cNvSpPr/>
      </xdr:nvSpPr>
      <xdr:spPr>
        <a:xfrm>
          <a:off x="11210925" y="631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758825</xdr:colOff>
      <xdr:row>5</xdr:row>
      <xdr:rowOff>28575</xdr:rowOff>
    </xdr:from>
    <xdr:to>
      <xdr:col>8</xdr:col>
      <xdr:colOff>758825</xdr:colOff>
      <xdr:row>5</xdr:row>
      <xdr:rowOff>168275</xdr:rowOff>
    </xdr:to>
    <xdr:cxnSp macro="">
      <xdr:nvCxnSpPr>
        <xdr:cNvPr id="33" name="直線コネクタ 32"/>
        <xdr:cNvCxnSpPr/>
      </xdr:nvCxnSpPr>
      <xdr:spPr>
        <a:xfrm>
          <a:off x="11255375" y="8858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679450</xdr:colOff>
      <xdr:row>5</xdr:row>
      <xdr:rowOff>28575</xdr:rowOff>
    </xdr:from>
    <xdr:to>
      <xdr:col>8</xdr:col>
      <xdr:colOff>850900</xdr:colOff>
      <xdr:row>5</xdr:row>
      <xdr:rowOff>28575</xdr:rowOff>
    </xdr:to>
    <xdr:cxnSp macro="">
      <xdr:nvCxnSpPr>
        <xdr:cNvPr id="34" name="直線コネクタ 33"/>
        <xdr:cNvCxnSpPr/>
      </xdr:nvCxnSpPr>
      <xdr:spPr>
        <a:xfrm>
          <a:off x="11176000" y="885825"/>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758825</xdr:colOff>
      <xdr:row>6</xdr:row>
      <xdr:rowOff>95250</xdr:rowOff>
    </xdr:from>
    <xdr:to>
      <xdr:col>8</xdr:col>
      <xdr:colOff>758825</xdr:colOff>
      <xdr:row>7</xdr:row>
      <xdr:rowOff>63500</xdr:rowOff>
    </xdr:to>
    <xdr:cxnSp macro="">
      <xdr:nvCxnSpPr>
        <xdr:cNvPr id="35" name="直線コネクタ 34"/>
        <xdr:cNvCxnSpPr/>
      </xdr:nvCxnSpPr>
      <xdr:spPr>
        <a:xfrm flipV="1">
          <a:off x="11255375" y="112395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679450</xdr:colOff>
      <xdr:row>7</xdr:row>
      <xdr:rowOff>66675</xdr:rowOff>
    </xdr:from>
    <xdr:to>
      <xdr:col>8</xdr:col>
      <xdr:colOff>850900</xdr:colOff>
      <xdr:row>7</xdr:row>
      <xdr:rowOff>66675</xdr:rowOff>
    </xdr:to>
    <xdr:cxnSp macro="">
      <xdr:nvCxnSpPr>
        <xdr:cNvPr id="36" name="直線コネクタ 35"/>
        <xdr:cNvCxnSpPr/>
      </xdr:nvCxnSpPr>
      <xdr:spPr>
        <a:xfrm>
          <a:off x="11176000" y="1266825"/>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14</xdr:row>
      <xdr:rowOff>12700</xdr:rowOff>
    </xdr:from>
    <xdr:ext cx="8896666" cy="259045"/>
    <xdr:sp macro="" textlink="">
      <xdr:nvSpPr>
        <xdr:cNvPr id="37" name="テキスト ボックス 36"/>
        <xdr:cNvSpPr txBox="1"/>
      </xdr:nvSpPr>
      <xdr:spPr>
        <a:xfrm>
          <a:off x="419100" y="2413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0</xdr:col>
      <xdr:colOff>419100</xdr:colOff>
      <xdr:row>15</xdr:row>
      <xdr:rowOff>133350</xdr:rowOff>
    </xdr:from>
    <xdr:ext cx="9703105" cy="259045"/>
    <xdr:sp macro="" textlink="">
      <xdr:nvSpPr>
        <xdr:cNvPr id="38" name="テキスト ボックス 37"/>
        <xdr:cNvSpPr txBox="1"/>
      </xdr:nvSpPr>
      <xdr:spPr>
        <a:xfrm>
          <a:off x="419100" y="27051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0</xdr:col>
      <xdr:colOff>419100</xdr:colOff>
      <xdr:row>17</xdr:row>
      <xdr:rowOff>82550</xdr:rowOff>
    </xdr:from>
    <xdr:ext cx="8295925" cy="259045"/>
    <xdr:sp macro="" textlink="">
      <xdr:nvSpPr>
        <xdr:cNvPr id="39" name="テキスト ボックス 38"/>
        <xdr:cNvSpPr txBox="1"/>
      </xdr:nvSpPr>
      <xdr:spPr>
        <a:xfrm>
          <a:off x="419100" y="29972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0</xdr:col>
      <xdr:colOff>419100</xdr:colOff>
      <xdr:row>12</xdr:row>
      <xdr:rowOff>85725</xdr:rowOff>
    </xdr:from>
    <xdr:ext cx="6702476" cy="259045"/>
    <xdr:sp macro="" textlink="">
      <xdr:nvSpPr>
        <xdr:cNvPr id="40" name="テキスト ボックス 39"/>
        <xdr:cNvSpPr txBox="1"/>
      </xdr:nvSpPr>
      <xdr:spPr>
        <a:xfrm>
          <a:off x="419100" y="2143125"/>
          <a:ext cx="670247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有形固定資産減価償却率は平成</a:t>
          </a:r>
          <a:r>
            <a:rPr kumimoji="1" lang="en-US" altLang="ja-JP" sz="1000">
              <a:solidFill>
                <a:srgbClr val="000000"/>
              </a:solidFill>
              <a:latin typeface="ＭＳ Ｐゴシック"/>
            </a:rPr>
            <a:t>30</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twoCellAnchor>
    <xdr:from>
      <xdr:col>1</xdr:col>
      <xdr:colOff>784225</xdr:colOff>
      <xdr:row>20</xdr:row>
      <xdr:rowOff>139700</xdr:rowOff>
    </xdr:from>
    <xdr:to>
      <xdr:col>4</xdr:col>
      <xdr:colOff>539750</xdr:colOff>
      <xdr:row>22</xdr:row>
      <xdr:rowOff>19050</xdr:rowOff>
    </xdr:to>
    <xdr:sp macro="" textlink="">
      <xdr:nvSpPr>
        <xdr:cNvPr id="41" name="正方形/長方形 40"/>
        <xdr:cNvSpPr/>
      </xdr:nvSpPr>
      <xdr:spPr>
        <a:xfrm>
          <a:off x="1270000" y="3568700"/>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有形固定資産減価償却率</a:t>
          </a:r>
        </a:p>
      </xdr:txBody>
    </xdr:sp>
    <xdr:clientData/>
  </xdr:twoCellAnchor>
  <xdr:twoCellAnchor>
    <xdr:from>
      <xdr:col>2</xdr:col>
      <xdr:colOff>119239</xdr:colOff>
      <xdr:row>22</xdr:row>
      <xdr:rowOff>71692</xdr:rowOff>
    </xdr:from>
    <xdr:to>
      <xdr:col>3</xdr:col>
      <xdr:colOff>137935</xdr:colOff>
      <xdr:row>24</xdr:row>
      <xdr:rowOff>4509</xdr:rowOff>
    </xdr:to>
    <xdr:sp macro="" textlink="">
      <xdr:nvSpPr>
        <xdr:cNvPr id="42" name="正方形/長方形 41"/>
        <xdr:cNvSpPr/>
      </xdr:nvSpPr>
      <xdr:spPr>
        <a:xfrm>
          <a:off x="1986139" y="384359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有形固定資産減価償却率</a:t>
          </a:r>
        </a:p>
      </xdr:txBody>
    </xdr:sp>
    <xdr:clientData/>
  </xdr:twoCellAnchor>
  <xdr:twoCellAnchor>
    <xdr:from>
      <xdr:col>3</xdr:col>
      <xdr:colOff>421137</xdr:colOff>
      <xdr:row>22</xdr:row>
      <xdr:rowOff>55021</xdr:rowOff>
    </xdr:from>
    <xdr:to>
      <xdr:col>3</xdr:col>
      <xdr:colOff>906013</xdr:colOff>
      <xdr:row>24</xdr:row>
      <xdr:rowOff>21180</xdr:rowOff>
    </xdr:to>
    <xdr:sp macro="" textlink="">
      <xdr:nvSpPr>
        <xdr:cNvPr id="43" name="正方形/長方形 42"/>
        <xdr:cNvSpPr/>
      </xdr:nvSpPr>
      <xdr:spPr>
        <a:xfrm>
          <a:off x="4012062" y="382692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4</xdr:col>
      <xdr:colOff>488950</xdr:colOff>
      <xdr:row>21</xdr:row>
      <xdr:rowOff>47625</xdr:rowOff>
    </xdr:from>
    <xdr:to>
      <xdr:col>5</xdr:col>
      <xdr:colOff>631825</xdr:colOff>
      <xdr:row>22</xdr:row>
      <xdr:rowOff>82550</xdr:rowOff>
    </xdr:to>
    <xdr:sp macro="" textlink="">
      <xdr:nvSpPr>
        <xdr:cNvPr id="44" name="正方形/長方形 43"/>
        <xdr:cNvSpPr/>
      </xdr:nvSpPr>
      <xdr:spPr>
        <a:xfrm>
          <a:off x="5461000" y="3648075"/>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4</xdr:col>
      <xdr:colOff>488950</xdr:colOff>
      <xdr:row>22</xdr:row>
      <xdr:rowOff>19050</xdr:rowOff>
    </xdr:from>
    <xdr:to>
      <xdr:col>5</xdr:col>
      <xdr:colOff>631825</xdr:colOff>
      <xdr:row>23</xdr:row>
      <xdr:rowOff>101600</xdr:rowOff>
    </xdr:to>
    <xdr:sp macro="" textlink="">
      <xdr:nvSpPr>
        <xdr:cNvPr id="45" name="正方形/長方形 44"/>
        <xdr:cNvSpPr/>
      </xdr:nvSpPr>
      <xdr:spPr>
        <a:xfrm>
          <a:off x="5461000" y="379095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5</xdr:col>
      <xdr:colOff>631825</xdr:colOff>
      <xdr:row>21</xdr:row>
      <xdr:rowOff>47625</xdr:rowOff>
    </xdr:from>
    <xdr:to>
      <xdr:col>6</xdr:col>
      <xdr:colOff>774700</xdr:colOff>
      <xdr:row>22</xdr:row>
      <xdr:rowOff>82550</xdr:rowOff>
    </xdr:to>
    <xdr:sp macro="" textlink="">
      <xdr:nvSpPr>
        <xdr:cNvPr id="46" name="正方形/長方形 45"/>
        <xdr:cNvSpPr/>
      </xdr:nvSpPr>
      <xdr:spPr>
        <a:xfrm>
          <a:off x="6985000" y="3648075"/>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5</xdr:col>
      <xdr:colOff>631825</xdr:colOff>
      <xdr:row>22</xdr:row>
      <xdr:rowOff>19050</xdr:rowOff>
    </xdr:from>
    <xdr:to>
      <xdr:col>6</xdr:col>
      <xdr:colOff>774700</xdr:colOff>
      <xdr:row>23</xdr:row>
      <xdr:rowOff>101600</xdr:rowOff>
    </xdr:to>
    <xdr:sp macro="" textlink="">
      <xdr:nvSpPr>
        <xdr:cNvPr id="47" name="正方形/長方形 46"/>
        <xdr:cNvSpPr/>
      </xdr:nvSpPr>
      <xdr:spPr>
        <a:xfrm>
          <a:off x="6985000" y="379095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57.8</a:t>
          </a:r>
          <a:endParaRPr kumimoji="1" lang="ja-JP" altLang="en-US" sz="1200" b="1" i="1">
            <a:solidFill>
              <a:srgbClr val="4080FF"/>
            </a:solidFill>
            <a:latin typeface="ＭＳ Ｐゴシック"/>
          </a:endParaRPr>
        </a:p>
      </xdr:txBody>
    </xdr:sp>
    <xdr:clientData/>
  </xdr:twoCellAnchor>
  <xdr:twoCellAnchor>
    <xdr:from>
      <xdr:col>6</xdr:col>
      <xdr:colOff>901700</xdr:colOff>
      <xdr:row>21</xdr:row>
      <xdr:rowOff>47625</xdr:rowOff>
    </xdr:from>
    <xdr:to>
      <xdr:col>7</xdr:col>
      <xdr:colOff>1044575</xdr:colOff>
      <xdr:row>22</xdr:row>
      <xdr:rowOff>82550</xdr:rowOff>
    </xdr:to>
    <xdr:sp macro="" textlink="">
      <xdr:nvSpPr>
        <xdr:cNvPr id="48" name="正方形/長方形 47"/>
        <xdr:cNvSpPr/>
      </xdr:nvSpPr>
      <xdr:spPr>
        <a:xfrm>
          <a:off x="8636000" y="3648075"/>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6</xdr:col>
      <xdr:colOff>901700</xdr:colOff>
      <xdr:row>22</xdr:row>
      <xdr:rowOff>19050</xdr:rowOff>
    </xdr:from>
    <xdr:to>
      <xdr:col>7</xdr:col>
      <xdr:colOff>1044575</xdr:colOff>
      <xdr:row>23</xdr:row>
      <xdr:rowOff>101600</xdr:rowOff>
    </xdr:to>
    <xdr:sp macro="" textlink="">
      <xdr:nvSpPr>
        <xdr:cNvPr id="49" name="正方形/長方形 48"/>
        <xdr:cNvSpPr/>
      </xdr:nvSpPr>
      <xdr:spPr>
        <a:xfrm>
          <a:off x="8636000" y="379095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49.7</a:t>
          </a:r>
          <a:endParaRPr kumimoji="1" lang="ja-JP" altLang="en-US" sz="1200" b="1" i="1">
            <a:solidFill>
              <a:srgbClr val="4080FF"/>
            </a:solidFill>
            <a:latin typeface="ＭＳ Ｐゴシック"/>
          </a:endParaRPr>
        </a:p>
      </xdr:txBody>
    </xdr:sp>
    <xdr:clientData/>
  </xdr:twoCellAnchor>
  <xdr:twoCellAnchor>
    <xdr:from>
      <xdr:col>1</xdr:col>
      <xdr:colOff>784225</xdr:colOff>
      <xdr:row>24</xdr:row>
      <xdr:rowOff>57150</xdr:rowOff>
    </xdr:from>
    <xdr:to>
      <xdr:col>4</xdr:col>
      <xdr:colOff>539750</xdr:colOff>
      <xdr:row>36</xdr:row>
      <xdr:rowOff>158750</xdr:rowOff>
    </xdr:to>
    <xdr:sp macro="" textlink="">
      <xdr:nvSpPr>
        <xdr:cNvPr id="50" name="正方形/長方形 49"/>
        <xdr:cNvSpPr/>
      </xdr:nvSpPr>
      <xdr:spPr>
        <a:xfrm>
          <a:off x="1270000" y="417195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57150</xdr:rowOff>
    </xdr:from>
    <xdr:to>
      <xdr:col>8</xdr:col>
      <xdr:colOff>44450</xdr:colOff>
      <xdr:row>36</xdr:row>
      <xdr:rowOff>158750</xdr:rowOff>
    </xdr:to>
    <xdr:sp macro="" textlink="">
      <xdr:nvSpPr>
        <xdr:cNvPr id="51" name="正方形/長方形 50"/>
        <xdr:cNvSpPr/>
      </xdr:nvSpPr>
      <xdr:spPr>
        <a:xfrm>
          <a:off x="5778500" y="417195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120650</xdr:rowOff>
    </xdr:from>
    <xdr:to>
      <xdr:col>7</xdr:col>
      <xdr:colOff>1235075</xdr:colOff>
      <xdr:row>26</xdr:row>
      <xdr:rowOff>31750</xdr:rowOff>
    </xdr:to>
    <xdr:sp macro="" textlink="">
      <xdr:nvSpPr>
        <xdr:cNvPr id="52" name="正方形/長方形 51"/>
        <xdr:cNvSpPr/>
      </xdr:nvSpPr>
      <xdr:spPr>
        <a:xfrm>
          <a:off x="5778500" y="423545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有形固定資産減価償却率の分析欄</a:t>
          </a:r>
        </a:p>
      </xdr:txBody>
    </xdr:sp>
    <xdr:clientData/>
  </xdr:twoCellAnchor>
  <xdr:twoCellAnchor>
    <xdr:from>
      <xdr:col>4</xdr:col>
      <xdr:colOff>882650</xdr:colOff>
      <xdr:row>26</xdr:row>
      <xdr:rowOff>6350</xdr:rowOff>
    </xdr:from>
    <xdr:to>
      <xdr:col>7</xdr:col>
      <xdr:colOff>1298575</xdr:colOff>
      <xdr:row>36</xdr:row>
      <xdr:rowOff>69850</xdr:rowOff>
    </xdr:to>
    <xdr:sp macro="" textlink="" fLocksText="0">
      <xdr:nvSpPr>
        <xdr:cNvPr id="53" name="テキスト ボックス 52"/>
        <xdr:cNvSpPr txBox="1"/>
      </xdr:nvSpPr>
      <xdr:spPr>
        <a:xfrm>
          <a:off x="5854700" y="446405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a:rPr>
            <a:t>当該比率については、類似団体よりも良好な値となっているが、施設類型別でみると大きくばらつきがある。詳しくは、次項以降で分析するが、横断的かつ計画的な老朽化対策を講じる必要がある。</a:t>
          </a:r>
          <a:endParaRPr kumimoji="1" lang="en-US" altLang="ja-JP" sz="1100">
            <a:latin typeface="ＭＳ Ｐゴシック"/>
          </a:endParaRPr>
        </a:p>
        <a:p>
          <a:endParaRPr kumimoji="1" lang="ja-JP" altLang="en-US" sz="1100">
            <a:latin typeface="ＭＳ Ｐゴシック"/>
          </a:endParaRPr>
        </a:p>
      </xdr:txBody>
    </xdr:sp>
    <xdr:clientData/>
  </xdr:twoCellAnchor>
  <xdr:oneCellAnchor>
    <xdr:from>
      <xdr:col>1</xdr:col>
      <xdr:colOff>746125</xdr:colOff>
      <xdr:row>23</xdr:row>
      <xdr:rowOff>38100</xdr:rowOff>
    </xdr:from>
    <xdr:ext cx="349839" cy="225703"/>
    <xdr:sp macro="" textlink="">
      <xdr:nvSpPr>
        <xdr:cNvPr id="54" name="テキスト ボックス 53"/>
        <xdr:cNvSpPr txBox="1"/>
      </xdr:nvSpPr>
      <xdr:spPr>
        <a:xfrm>
          <a:off x="1231900" y="39814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784225</xdr:colOff>
      <xdr:row>36</xdr:row>
      <xdr:rowOff>158750</xdr:rowOff>
    </xdr:from>
    <xdr:to>
      <xdr:col>4</xdr:col>
      <xdr:colOff>539750</xdr:colOff>
      <xdr:row>36</xdr:row>
      <xdr:rowOff>158750</xdr:rowOff>
    </xdr:to>
    <xdr:cxnSp macro="">
      <xdr:nvCxnSpPr>
        <xdr:cNvPr id="55" name="直線コネクタ 54"/>
        <xdr:cNvCxnSpPr/>
      </xdr:nvCxnSpPr>
      <xdr:spPr>
        <a:xfrm>
          <a:off x="1270000" y="633095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36</xdr:row>
      <xdr:rowOff>64949</xdr:rowOff>
    </xdr:from>
    <xdr:ext cx="359393" cy="225703"/>
    <xdr:sp macro="" textlink="">
      <xdr:nvSpPr>
        <xdr:cNvPr id="56" name="テキスト ボックス 55"/>
        <xdr:cNvSpPr txBox="1"/>
      </xdr:nvSpPr>
      <xdr:spPr>
        <a:xfrm>
          <a:off x="847107" y="623714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30.0</a:t>
          </a:r>
          <a:endParaRPr kumimoji="1" lang="ja-JP" altLang="en-US" sz="800">
            <a:latin typeface="ＭＳ Ｐゴシック"/>
          </a:endParaRPr>
        </a:p>
      </xdr:txBody>
    </xdr:sp>
    <xdr:clientData/>
  </xdr:oneCellAnchor>
  <xdr:twoCellAnchor>
    <xdr:from>
      <xdr:col>1</xdr:col>
      <xdr:colOff>784225</xdr:colOff>
      <xdr:row>34</xdr:row>
      <xdr:rowOff>69850</xdr:rowOff>
    </xdr:from>
    <xdr:to>
      <xdr:col>4</xdr:col>
      <xdr:colOff>539750</xdr:colOff>
      <xdr:row>34</xdr:row>
      <xdr:rowOff>69850</xdr:rowOff>
    </xdr:to>
    <xdr:cxnSp macro="">
      <xdr:nvCxnSpPr>
        <xdr:cNvPr id="57" name="直線コネクタ 56"/>
        <xdr:cNvCxnSpPr/>
      </xdr:nvCxnSpPr>
      <xdr:spPr>
        <a:xfrm>
          <a:off x="1270000" y="589915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33</xdr:row>
      <xdr:rowOff>147499</xdr:rowOff>
    </xdr:from>
    <xdr:ext cx="359393" cy="225703"/>
    <xdr:sp macro="" textlink="">
      <xdr:nvSpPr>
        <xdr:cNvPr id="58" name="テキスト ボックス 57"/>
        <xdr:cNvSpPr txBox="1"/>
      </xdr:nvSpPr>
      <xdr:spPr>
        <a:xfrm>
          <a:off x="847107" y="580534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40.0</a:t>
          </a:r>
          <a:endParaRPr kumimoji="1" lang="ja-JP" altLang="en-US" sz="800">
            <a:latin typeface="ＭＳ Ｐゴシック"/>
          </a:endParaRPr>
        </a:p>
      </xdr:txBody>
    </xdr:sp>
    <xdr:clientData/>
  </xdr:oneCellAnchor>
  <xdr:twoCellAnchor>
    <xdr:from>
      <xdr:col>1</xdr:col>
      <xdr:colOff>784225</xdr:colOff>
      <xdr:row>31</xdr:row>
      <xdr:rowOff>152400</xdr:rowOff>
    </xdr:from>
    <xdr:to>
      <xdr:col>4</xdr:col>
      <xdr:colOff>539750</xdr:colOff>
      <xdr:row>31</xdr:row>
      <xdr:rowOff>152400</xdr:rowOff>
    </xdr:to>
    <xdr:cxnSp macro="">
      <xdr:nvCxnSpPr>
        <xdr:cNvPr id="59" name="直線コネクタ 58"/>
        <xdr:cNvCxnSpPr/>
      </xdr:nvCxnSpPr>
      <xdr:spPr>
        <a:xfrm>
          <a:off x="1270000" y="546735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31</xdr:row>
      <xdr:rowOff>58599</xdr:rowOff>
    </xdr:from>
    <xdr:ext cx="359393" cy="225703"/>
    <xdr:sp macro="" textlink="">
      <xdr:nvSpPr>
        <xdr:cNvPr id="60" name="テキスト ボックス 59"/>
        <xdr:cNvSpPr txBox="1"/>
      </xdr:nvSpPr>
      <xdr:spPr>
        <a:xfrm>
          <a:off x="847107" y="537354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50.0</a:t>
          </a:r>
          <a:endParaRPr kumimoji="1" lang="ja-JP" altLang="en-US" sz="800">
            <a:latin typeface="ＭＳ Ｐゴシック"/>
          </a:endParaRPr>
        </a:p>
      </xdr:txBody>
    </xdr:sp>
    <xdr:clientData/>
  </xdr:oneCellAnchor>
  <xdr:twoCellAnchor>
    <xdr:from>
      <xdr:col>1</xdr:col>
      <xdr:colOff>784225</xdr:colOff>
      <xdr:row>29</xdr:row>
      <xdr:rowOff>63500</xdr:rowOff>
    </xdr:from>
    <xdr:to>
      <xdr:col>4</xdr:col>
      <xdr:colOff>539750</xdr:colOff>
      <xdr:row>29</xdr:row>
      <xdr:rowOff>63500</xdr:rowOff>
    </xdr:to>
    <xdr:cxnSp macro="">
      <xdr:nvCxnSpPr>
        <xdr:cNvPr id="61" name="直線コネクタ 60"/>
        <xdr:cNvCxnSpPr/>
      </xdr:nvCxnSpPr>
      <xdr:spPr>
        <a:xfrm>
          <a:off x="1270000" y="503555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28</xdr:row>
      <xdr:rowOff>141149</xdr:rowOff>
    </xdr:from>
    <xdr:ext cx="359393" cy="225703"/>
    <xdr:sp macro="" textlink="">
      <xdr:nvSpPr>
        <xdr:cNvPr id="62" name="テキスト ボックス 61"/>
        <xdr:cNvSpPr txBox="1"/>
      </xdr:nvSpPr>
      <xdr:spPr>
        <a:xfrm>
          <a:off x="847107" y="494174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60.0</a:t>
          </a:r>
          <a:endParaRPr kumimoji="1" lang="ja-JP" altLang="en-US" sz="800">
            <a:latin typeface="ＭＳ Ｐゴシック"/>
          </a:endParaRPr>
        </a:p>
      </xdr:txBody>
    </xdr:sp>
    <xdr:clientData/>
  </xdr:oneCellAnchor>
  <xdr:twoCellAnchor>
    <xdr:from>
      <xdr:col>1</xdr:col>
      <xdr:colOff>784225</xdr:colOff>
      <xdr:row>26</xdr:row>
      <xdr:rowOff>146050</xdr:rowOff>
    </xdr:from>
    <xdr:to>
      <xdr:col>4</xdr:col>
      <xdr:colOff>539750</xdr:colOff>
      <xdr:row>26</xdr:row>
      <xdr:rowOff>146050</xdr:rowOff>
    </xdr:to>
    <xdr:cxnSp macro="">
      <xdr:nvCxnSpPr>
        <xdr:cNvPr id="63" name="直線コネクタ 62"/>
        <xdr:cNvCxnSpPr/>
      </xdr:nvCxnSpPr>
      <xdr:spPr>
        <a:xfrm>
          <a:off x="1270000" y="460375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26</xdr:row>
      <xdr:rowOff>52249</xdr:rowOff>
    </xdr:from>
    <xdr:ext cx="359393" cy="225703"/>
    <xdr:sp macro="" textlink="">
      <xdr:nvSpPr>
        <xdr:cNvPr id="64" name="テキスト ボックス 63"/>
        <xdr:cNvSpPr txBox="1"/>
      </xdr:nvSpPr>
      <xdr:spPr>
        <a:xfrm>
          <a:off x="847107" y="450994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70.0</a:t>
          </a:r>
          <a:endParaRPr kumimoji="1" lang="ja-JP" altLang="en-US" sz="800">
            <a:latin typeface="ＭＳ Ｐゴシック"/>
          </a:endParaRPr>
        </a:p>
      </xdr:txBody>
    </xdr:sp>
    <xdr:clientData/>
  </xdr:oneCellAnchor>
  <xdr:twoCellAnchor>
    <xdr:from>
      <xdr:col>1</xdr:col>
      <xdr:colOff>784225</xdr:colOff>
      <xdr:row>24</xdr:row>
      <xdr:rowOff>57150</xdr:rowOff>
    </xdr:from>
    <xdr:to>
      <xdr:col>4</xdr:col>
      <xdr:colOff>539750</xdr:colOff>
      <xdr:row>24</xdr:row>
      <xdr:rowOff>57150</xdr:rowOff>
    </xdr:to>
    <xdr:cxnSp macro="">
      <xdr:nvCxnSpPr>
        <xdr:cNvPr id="65" name="直線コネクタ 64"/>
        <xdr:cNvCxnSpPr/>
      </xdr:nvCxnSpPr>
      <xdr:spPr>
        <a:xfrm>
          <a:off x="1270000" y="417195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23</xdr:row>
      <xdr:rowOff>134799</xdr:rowOff>
    </xdr:from>
    <xdr:ext cx="359393" cy="225703"/>
    <xdr:sp macro="" textlink="">
      <xdr:nvSpPr>
        <xdr:cNvPr id="66" name="テキスト ボックス 65"/>
        <xdr:cNvSpPr txBox="1"/>
      </xdr:nvSpPr>
      <xdr:spPr>
        <a:xfrm>
          <a:off x="847107" y="407814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80.0</a:t>
          </a:r>
          <a:endParaRPr kumimoji="1" lang="ja-JP" altLang="en-US" sz="800">
            <a:latin typeface="ＭＳ Ｐゴシック"/>
          </a:endParaRPr>
        </a:p>
      </xdr:txBody>
    </xdr:sp>
    <xdr:clientData/>
  </xdr:oneCellAnchor>
  <xdr:twoCellAnchor>
    <xdr:from>
      <xdr:col>1</xdr:col>
      <xdr:colOff>784225</xdr:colOff>
      <xdr:row>24</xdr:row>
      <xdr:rowOff>57150</xdr:rowOff>
    </xdr:from>
    <xdr:to>
      <xdr:col>4</xdr:col>
      <xdr:colOff>539750</xdr:colOff>
      <xdr:row>36</xdr:row>
      <xdr:rowOff>158750</xdr:rowOff>
    </xdr:to>
    <xdr:sp macro="" textlink="">
      <xdr:nvSpPr>
        <xdr:cNvPr id="67" name="有形固定資産減価償却率グラフ枠"/>
        <xdr:cNvSpPr/>
      </xdr:nvSpPr>
      <xdr:spPr>
        <a:xfrm>
          <a:off x="1270000" y="417195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xdr:col>
      <xdr:colOff>1169670</xdr:colOff>
      <xdr:row>27</xdr:row>
      <xdr:rowOff>108458</xdr:rowOff>
    </xdr:from>
    <xdr:to>
      <xdr:col>3</xdr:col>
      <xdr:colOff>1170940</xdr:colOff>
      <xdr:row>34</xdr:row>
      <xdr:rowOff>18034</xdr:rowOff>
    </xdr:to>
    <xdr:cxnSp macro="">
      <xdr:nvCxnSpPr>
        <xdr:cNvPr id="68" name="直線コネクタ 67"/>
        <xdr:cNvCxnSpPr/>
      </xdr:nvCxnSpPr>
      <xdr:spPr>
        <a:xfrm flipV="1">
          <a:off x="4760595" y="4737608"/>
          <a:ext cx="1270" cy="11097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1222375</xdr:colOff>
      <xdr:row>34</xdr:row>
      <xdr:rowOff>21861</xdr:rowOff>
    </xdr:from>
    <xdr:ext cx="405111" cy="259045"/>
    <xdr:sp macro="" textlink="">
      <xdr:nvSpPr>
        <xdr:cNvPr id="69" name="有形固定資産減価償却率最小値テキスト"/>
        <xdr:cNvSpPr txBox="1"/>
      </xdr:nvSpPr>
      <xdr:spPr>
        <a:xfrm>
          <a:off x="4813300" y="58511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41.2</a:t>
          </a:r>
          <a:endParaRPr kumimoji="1" lang="ja-JP" altLang="en-US" sz="1000" b="1">
            <a:latin typeface="ＭＳ Ｐゴシック"/>
          </a:endParaRPr>
        </a:p>
      </xdr:txBody>
    </xdr:sp>
    <xdr:clientData/>
  </xdr:oneCellAnchor>
  <xdr:twoCellAnchor>
    <xdr:from>
      <xdr:col>3</xdr:col>
      <xdr:colOff>1082675</xdr:colOff>
      <xdr:row>34</xdr:row>
      <xdr:rowOff>18034</xdr:rowOff>
    </xdr:from>
    <xdr:to>
      <xdr:col>3</xdr:col>
      <xdr:colOff>1260475</xdr:colOff>
      <xdr:row>34</xdr:row>
      <xdr:rowOff>18034</xdr:rowOff>
    </xdr:to>
    <xdr:cxnSp macro="">
      <xdr:nvCxnSpPr>
        <xdr:cNvPr id="70" name="直線コネクタ 69"/>
        <xdr:cNvCxnSpPr/>
      </xdr:nvCxnSpPr>
      <xdr:spPr>
        <a:xfrm>
          <a:off x="4673600" y="58473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1222375</xdr:colOff>
      <xdr:row>26</xdr:row>
      <xdr:rowOff>55135</xdr:rowOff>
    </xdr:from>
    <xdr:ext cx="405111" cy="259045"/>
    <xdr:sp macro="" textlink="">
      <xdr:nvSpPr>
        <xdr:cNvPr id="71" name="有形固定資産減価償却率最大値テキスト"/>
        <xdr:cNvSpPr txBox="1"/>
      </xdr:nvSpPr>
      <xdr:spPr>
        <a:xfrm>
          <a:off x="4813300" y="45128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66.9</a:t>
          </a:r>
          <a:endParaRPr kumimoji="1" lang="ja-JP" altLang="en-US" sz="1000" b="1">
            <a:latin typeface="ＭＳ Ｐゴシック"/>
          </a:endParaRPr>
        </a:p>
      </xdr:txBody>
    </xdr:sp>
    <xdr:clientData/>
  </xdr:oneCellAnchor>
  <xdr:twoCellAnchor>
    <xdr:from>
      <xdr:col>3</xdr:col>
      <xdr:colOff>1082675</xdr:colOff>
      <xdr:row>27</xdr:row>
      <xdr:rowOff>108458</xdr:rowOff>
    </xdr:from>
    <xdr:to>
      <xdr:col>3</xdr:col>
      <xdr:colOff>1260475</xdr:colOff>
      <xdr:row>27</xdr:row>
      <xdr:rowOff>108458</xdr:rowOff>
    </xdr:to>
    <xdr:cxnSp macro="">
      <xdr:nvCxnSpPr>
        <xdr:cNvPr id="72" name="直線コネクタ 71"/>
        <xdr:cNvCxnSpPr/>
      </xdr:nvCxnSpPr>
      <xdr:spPr>
        <a:xfrm>
          <a:off x="4673600" y="47376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1222375</xdr:colOff>
      <xdr:row>30</xdr:row>
      <xdr:rowOff>44213</xdr:rowOff>
    </xdr:from>
    <xdr:ext cx="405111" cy="259045"/>
    <xdr:sp macro="" textlink="">
      <xdr:nvSpPr>
        <xdr:cNvPr id="73" name="有形固定資産減価償却率平均値テキスト"/>
        <xdr:cNvSpPr txBox="1"/>
      </xdr:nvSpPr>
      <xdr:spPr>
        <a:xfrm>
          <a:off x="4813300" y="51877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54.8</a:t>
          </a:r>
          <a:endParaRPr kumimoji="1" lang="ja-JP" altLang="en-US" sz="1000" b="1">
            <a:solidFill>
              <a:srgbClr val="000080"/>
            </a:solidFill>
            <a:latin typeface="ＭＳ Ｐゴシック"/>
          </a:endParaRPr>
        </a:p>
      </xdr:txBody>
    </xdr:sp>
    <xdr:clientData/>
  </xdr:oneCellAnchor>
  <xdr:twoCellAnchor>
    <xdr:from>
      <xdr:col>3</xdr:col>
      <xdr:colOff>1120775</xdr:colOff>
      <xdr:row>30</xdr:row>
      <xdr:rowOff>65786</xdr:rowOff>
    </xdr:from>
    <xdr:to>
      <xdr:col>3</xdr:col>
      <xdr:colOff>1222375</xdr:colOff>
      <xdr:row>30</xdr:row>
      <xdr:rowOff>167386</xdr:rowOff>
    </xdr:to>
    <xdr:sp macro="" textlink="">
      <xdr:nvSpPr>
        <xdr:cNvPr id="74" name="フローチャート : 判断 73"/>
        <xdr:cNvSpPr/>
      </xdr:nvSpPr>
      <xdr:spPr>
        <a:xfrm>
          <a:off x="4711700" y="5209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xdr:col>
      <xdr:colOff>409575</xdr:colOff>
      <xdr:row>30</xdr:row>
      <xdr:rowOff>5334</xdr:rowOff>
    </xdr:from>
    <xdr:to>
      <xdr:col>3</xdr:col>
      <xdr:colOff>511175</xdr:colOff>
      <xdr:row>30</xdr:row>
      <xdr:rowOff>106934</xdr:rowOff>
    </xdr:to>
    <xdr:sp macro="" textlink="">
      <xdr:nvSpPr>
        <xdr:cNvPr id="75" name="フローチャート : 判断 74"/>
        <xdr:cNvSpPr/>
      </xdr:nvSpPr>
      <xdr:spPr>
        <a:xfrm>
          <a:off x="4000500" y="5148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993775</xdr:colOff>
      <xdr:row>37</xdr:row>
      <xdr:rowOff>33199</xdr:rowOff>
    </xdr:from>
    <xdr:ext cx="762000" cy="225703"/>
    <xdr:sp macro="" textlink="">
      <xdr:nvSpPr>
        <xdr:cNvPr id="76" name="テキスト ボックス 75"/>
        <xdr:cNvSpPr txBox="1"/>
      </xdr:nvSpPr>
      <xdr:spPr>
        <a:xfrm>
          <a:off x="4584700" y="637684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H28</a:t>
          </a:r>
          <a:endParaRPr kumimoji="1" lang="ja-JP" altLang="en-US" sz="800">
            <a:latin typeface="ＭＳ Ｐゴシック"/>
          </a:endParaRPr>
        </a:p>
      </xdr:txBody>
    </xdr:sp>
    <xdr:clientData/>
  </xdr:oneCellAnchor>
  <xdr:oneCellAnchor>
    <xdr:from>
      <xdr:col>3</xdr:col>
      <xdr:colOff>282575</xdr:colOff>
      <xdr:row>37</xdr:row>
      <xdr:rowOff>33199</xdr:rowOff>
    </xdr:from>
    <xdr:ext cx="762000" cy="225703"/>
    <xdr:sp macro="" textlink="">
      <xdr:nvSpPr>
        <xdr:cNvPr id="77" name="テキスト ボックス 76"/>
        <xdr:cNvSpPr txBox="1"/>
      </xdr:nvSpPr>
      <xdr:spPr>
        <a:xfrm>
          <a:off x="3873500" y="637684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H27</a:t>
          </a:r>
          <a:endParaRPr kumimoji="1" lang="ja-JP" altLang="en-US" sz="800">
            <a:latin typeface="ＭＳ Ｐゴシック"/>
          </a:endParaRPr>
        </a:p>
      </xdr:txBody>
    </xdr:sp>
    <xdr:clientData/>
  </xdr:oneCellAnchor>
  <xdr:oneCellAnchor>
    <xdr:from>
      <xdr:col>2</xdr:col>
      <xdr:colOff>1244600</xdr:colOff>
      <xdr:row>37</xdr:row>
      <xdr:rowOff>33199</xdr:rowOff>
    </xdr:from>
    <xdr:ext cx="762000" cy="225703"/>
    <xdr:sp macro="" textlink="">
      <xdr:nvSpPr>
        <xdr:cNvPr id="78" name="テキスト ボックス 77"/>
        <xdr:cNvSpPr txBox="1"/>
      </xdr:nvSpPr>
      <xdr:spPr>
        <a:xfrm>
          <a:off x="3111500" y="637684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H26</a:t>
          </a:r>
          <a:endParaRPr kumimoji="1" lang="ja-JP" altLang="en-US" sz="800">
            <a:latin typeface="ＭＳ Ｐゴシック"/>
          </a:endParaRPr>
        </a:p>
      </xdr:txBody>
    </xdr:sp>
    <xdr:clientData/>
  </xdr:oneCellAnchor>
  <xdr:oneCellAnchor>
    <xdr:from>
      <xdr:col>2</xdr:col>
      <xdr:colOff>482600</xdr:colOff>
      <xdr:row>37</xdr:row>
      <xdr:rowOff>33199</xdr:rowOff>
    </xdr:from>
    <xdr:ext cx="762000" cy="225703"/>
    <xdr:sp macro="" textlink="">
      <xdr:nvSpPr>
        <xdr:cNvPr id="79" name="テキスト ボックス 78"/>
        <xdr:cNvSpPr txBox="1"/>
      </xdr:nvSpPr>
      <xdr:spPr>
        <a:xfrm>
          <a:off x="2349500" y="637684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H25</a:t>
          </a:r>
          <a:endParaRPr kumimoji="1" lang="ja-JP" altLang="en-US" sz="800">
            <a:latin typeface="ＭＳ Ｐゴシック"/>
          </a:endParaRPr>
        </a:p>
      </xdr:txBody>
    </xdr:sp>
    <xdr:clientData/>
  </xdr:oneCellAnchor>
  <xdr:oneCellAnchor>
    <xdr:from>
      <xdr:col>1</xdr:col>
      <xdr:colOff>1101725</xdr:colOff>
      <xdr:row>37</xdr:row>
      <xdr:rowOff>33199</xdr:rowOff>
    </xdr:from>
    <xdr:ext cx="762000" cy="225703"/>
    <xdr:sp macro="" textlink="">
      <xdr:nvSpPr>
        <xdr:cNvPr id="80" name="テキスト ボックス 79"/>
        <xdr:cNvSpPr txBox="1"/>
      </xdr:nvSpPr>
      <xdr:spPr>
        <a:xfrm>
          <a:off x="1587500" y="637684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H24</a:t>
          </a:r>
          <a:endParaRPr kumimoji="1" lang="ja-JP" altLang="en-US" sz="800">
            <a:latin typeface="ＭＳ Ｐゴシック"/>
          </a:endParaRPr>
        </a:p>
      </xdr:txBody>
    </xdr:sp>
    <xdr:clientData/>
  </xdr:oneCellAnchor>
  <xdr:twoCellAnchor>
    <xdr:from>
      <xdr:col>3</xdr:col>
      <xdr:colOff>409575</xdr:colOff>
      <xdr:row>30</xdr:row>
      <xdr:rowOff>35560</xdr:rowOff>
    </xdr:from>
    <xdr:to>
      <xdr:col>3</xdr:col>
      <xdr:colOff>511175</xdr:colOff>
      <xdr:row>30</xdr:row>
      <xdr:rowOff>137160</xdr:rowOff>
    </xdr:to>
    <xdr:sp macro="" textlink="">
      <xdr:nvSpPr>
        <xdr:cNvPr id="81" name="円/楕円 80"/>
        <xdr:cNvSpPr/>
      </xdr:nvSpPr>
      <xdr:spPr>
        <a:xfrm>
          <a:off x="4000500" y="5179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245118</xdr:colOff>
      <xdr:row>28</xdr:row>
      <xdr:rowOff>123461</xdr:rowOff>
    </xdr:from>
    <xdr:ext cx="405111" cy="259045"/>
    <xdr:sp macro="" textlink="">
      <xdr:nvSpPr>
        <xdr:cNvPr id="82" name="n_1aveValue有形固定資産減価償却率"/>
        <xdr:cNvSpPr txBox="1"/>
      </xdr:nvSpPr>
      <xdr:spPr>
        <a:xfrm>
          <a:off x="3836043" y="49240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56.2</a:t>
          </a:r>
          <a:endParaRPr kumimoji="1" lang="ja-JP" altLang="en-US" sz="1000" b="1">
            <a:solidFill>
              <a:srgbClr val="000080"/>
            </a:solidFill>
            <a:latin typeface="ＭＳ Ｐゴシック"/>
          </a:endParaRPr>
        </a:p>
      </xdr:txBody>
    </xdr:sp>
    <xdr:clientData/>
  </xdr:oneCellAnchor>
  <xdr:oneCellAnchor>
    <xdr:from>
      <xdr:col>3</xdr:col>
      <xdr:colOff>245118</xdr:colOff>
      <xdr:row>30</xdr:row>
      <xdr:rowOff>128287</xdr:rowOff>
    </xdr:from>
    <xdr:ext cx="405111" cy="259045"/>
    <xdr:sp macro="" textlink="">
      <xdr:nvSpPr>
        <xdr:cNvPr id="83" name="n_1mainValue有形固定資産減価償却率"/>
        <xdr:cNvSpPr txBox="1"/>
      </xdr:nvSpPr>
      <xdr:spPr>
        <a:xfrm>
          <a:off x="3836043" y="5271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55.5</a:t>
          </a:r>
          <a:endParaRPr kumimoji="1" lang="ja-JP" altLang="en-US" sz="1000" b="1">
            <a:solidFill>
              <a:srgbClr val="FF0000"/>
            </a:solidFill>
            <a:latin typeface="ＭＳ Ｐゴシック"/>
          </a:endParaRPr>
        </a:p>
      </xdr:txBody>
    </xdr:sp>
    <xdr:clientData/>
  </xdr:oneCellAnchor>
  <xdr:twoCellAnchor>
    <xdr:from>
      <xdr:col>8</xdr:col>
      <xdr:colOff>806450</xdr:colOff>
      <xdr:row>20</xdr:row>
      <xdr:rowOff>139700</xdr:rowOff>
    </xdr:from>
    <xdr:to>
      <xdr:col>11</xdr:col>
      <xdr:colOff>552450</xdr:colOff>
      <xdr:row>22</xdr:row>
      <xdr:rowOff>19050</xdr:rowOff>
    </xdr:to>
    <xdr:sp macro="" textlink="">
      <xdr:nvSpPr>
        <xdr:cNvPr id="84" name="正方形/長方形 83"/>
        <xdr:cNvSpPr/>
      </xdr:nvSpPr>
      <xdr:spPr>
        <a:xfrm>
          <a:off x="11303000" y="3568700"/>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債務償還可能年数</a:t>
          </a:r>
        </a:p>
      </xdr:txBody>
    </xdr:sp>
    <xdr:clientData/>
  </xdr:twoCellAnchor>
  <xdr:twoCellAnchor>
    <xdr:from>
      <xdr:col>9</xdr:col>
      <xdr:colOff>353926</xdr:colOff>
      <xdr:row>22</xdr:row>
      <xdr:rowOff>71692</xdr:rowOff>
    </xdr:from>
    <xdr:to>
      <xdr:col>9</xdr:col>
      <xdr:colOff>1671723</xdr:colOff>
      <xdr:row>24</xdr:row>
      <xdr:rowOff>4509</xdr:rowOff>
    </xdr:to>
    <xdr:sp macro="" textlink="">
      <xdr:nvSpPr>
        <xdr:cNvPr id="85" name="正方形/長方形 84"/>
        <xdr:cNvSpPr/>
      </xdr:nvSpPr>
      <xdr:spPr>
        <a:xfrm>
          <a:off x="12231601" y="384359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債務償還可能年数</a:t>
          </a:r>
        </a:p>
      </xdr:txBody>
    </xdr:sp>
    <xdr:clientData/>
  </xdr:twoCellAnchor>
  <xdr:twoCellAnchor>
    <xdr:from>
      <xdr:col>10</xdr:col>
      <xdr:colOff>433837</xdr:colOff>
      <xdr:row>22</xdr:row>
      <xdr:rowOff>55021</xdr:rowOff>
    </xdr:from>
    <xdr:to>
      <xdr:col>10</xdr:col>
      <xdr:colOff>918713</xdr:colOff>
      <xdr:row>24</xdr:row>
      <xdr:rowOff>21180</xdr:rowOff>
    </xdr:to>
    <xdr:sp macro="" textlink="">
      <xdr:nvSpPr>
        <xdr:cNvPr id="86" name="正方形/長方形 85"/>
        <xdr:cNvSpPr/>
      </xdr:nvSpPr>
      <xdr:spPr>
        <a:xfrm>
          <a:off x="14045062" y="382692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8</xdr:col>
      <xdr:colOff>806450</xdr:colOff>
      <xdr:row>24</xdr:row>
      <xdr:rowOff>57150</xdr:rowOff>
    </xdr:from>
    <xdr:to>
      <xdr:col>11</xdr:col>
      <xdr:colOff>552450</xdr:colOff>
      <xdr:row>36</xdr:row>
      <xdr:rowOff>158750</xdr:rowOff>
    </xdr:to>
    <xdr:sp macro="" textlink="">
      <xdr:nvSpPr>
        <xdr:cNvPr id="87" name="正方形/長方形 86"/>
        <xdr:cNvSpPr/>
      </xdr:nvSpPr>
      <xdr:spPr>
        <a:xfrm>
          <a:off x="11303000" y="417195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57150</xdr:rowOff>
    </xdr:from>
    <xdr:to>
      <xdr:col>15</xdr:col>
      <xdr:colOff>57150</xdr:colOff>
      <xdr:row>36</xdr:row>
      <xdr:rowOff>158750</xdr:rowOff>
    </xdr:to>
    <xdr:sp macro="" textlink="">
      <xdr:nvSpPr>
        <xdr:cNvPr id="88" name="正方形/長方形 87"/>
        <xdr:cNvSpPr/>
      </xdr:nvSpPr>
      <xdr:spPr>
        <a:xfrm>
          <a:off x="15811500" y="417195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120650</xdr:rowOff>
    </xdr:from>
    <xdr:to>
      <xdr:col>14</xdr:col>
      <xdr:colOff>1247775</xdr:colOff>
      <xdr:row>26</xdr:row>
      <xdr:rowOff>31750</xdr:rowOff>
    </xdr:to>
    <xdr:sp macro="" textlink="">
      <xdr:nvSpPr>
        <xdr:cNvPr id="89" name="正方形/長方形 88"/>
        <xdr:cNvSpPr/>
      </xdr:nvSpPr>
      <xdr:spPr>
        <a:xfrm>
          <a:off x="15811500" y="423545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債務償還可能年数の分析欄</a:t>
          </a:r>
        </a:p>
      </xdr:txBody>
    </xdr:sp>
    <xdr:clientData/>
  </xdr:twoCellAnchor>
  <xdr:twoCellAnchor>
    <xdr:from>
      <xdr:col>11</xdr:col>
      <xdr:colOff>895350</xdr:colOff>
      <xdr:row>26</xdr:row>
      <xdr:rowOff>6350</xdr:rowOff>
    </xdr:from>
    <xdr:to>
      <xdr:col>14</xdr:col>
      <xdr:colOff>1311275</xdr:colOff>
      <xdr:row>36</xdr:row>
      <xdr:rowOff>69850</xdr:rowOff>
    </xdr:to>
    <xdr:sp macro="" textlink="" fLocksText="0">
      <xdr:nvSpPr>
        <xdr:cNvPr id="90" name="テキスト ボックス 89"/>
        <xdr:cNvSpPr txBox="1"/>
      </xdr:nvSpPr>
      <xdr:spPr>
        <a:xfrm>
          <a:off x="15887700" y="446405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a:endParaRPr>
        </a:p>
      </xdr:txBody>
    </xdr:sp>
    <xdr:clientData/>
  </xdr:twoCellAnchor>
  <xdr:twoCellAnchor>
    <xdr:from>
      <xdr:col>8</xdr:col>
      <xdr:colOff>806450</xdr:colOff>
      <xdr:row>24</xdr:row>
      <xdr:rowOff>57150</xdr:rowOff>
    </xdr:from>
    <xdr:to>
      <xdr:col>11</xdr:col>
      <xdr:colOff>565150</xdr:colOff>
      <xdr:row>36</xdr:row>
      <xdr:rowOff>158750</xdr:rowOff>
    </xdr:to>
    <xdr:sp macro="" textlink="">
      <xdr:nvSpPr>
        <xdr:cNvPr id="91" name="正方形/長方形 90"/>
        <xdr:cNvSpPr/>
      </xdr:nvSpPr>
      <xdr:spPr>
        <a:xfrm>
          <a:off x="11303000" y="417195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算出式精査中のため</a:t>
          </a:r>
          <a:r>
            <a:rPr kumimoji="1" lang="en-US" altLang="ja-JP" sz="2000" b="1">
              <a:solidFill>
                <a:sysClr val="windowText" lastClr="000000"/>
              </a:solidFill>
              <a:latin typeface="ＭＳ Ｐゴシック"/>
            </a:rPr>
            <a:t>､</a:t>
          </a:r>
          <a:r>
            <a:rPr kumimoji="1" lang="ja-JP" altLang="en-US" sz="2000" b="1">
              <a:solidFill>
                <a:sysClr val="windowText" lastClr="000000"/>
              </a:solidFill>
              <a:latin typeface="ＭＳ Ｐゴシック"/>
            </a:rPr>
            <a:t>出力対象外</a:t>
          </a:r>
        </a:p>
      </xdr:txBody>
    </xdr:sp>
    <xdr:clientData/>
  </xdr:twoCellAnchor>
  <xdr:twoCellAnchor>
    <xdr:from>
      <xdr:col>1</xdr:col>
      <xdr:colOff>784225</xdr:colOff>
      <xdr:row>41</xdr:row>
      <xdr:rowOff>142875</xdr:rowOff>
    </xdr:from>
    <xdr:to>
      <xdr:col>5</xdr:col>
      <xdr:colOff>822325</xdr:colOff>
      <xdr:row>43</xdr:row>
      <xdr:rowOff>142875</xdr:rowOff>
    </xdr:to>
    <xdr:sp macro="" textlink="">
      <xdr:nvSpPr>
        <xdr:cNvPr id="92" name="正方形/長方形 91"/>
        <xdr:cNvSpPr/>
      </xdr:nvSpPr>
      <xdr:spPr>
        <a:xfrm>
          <a:off x="1270000" y="7172325"/>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将来負担比率と有形固定資産減価償却率の推移</a:t>
          </a:r>
        </a:p>
      </xdr:txBody>
    </xdr:sp>
    <xdr:clientData/>
  </xdr:twoCellAnchor>
  <xdr:twoCellAnchor>
    <xdr:from>
      <xdr:col>1</xdr:col>
      <xdr:colOff>784225</xdr:colOff>
      <xdr:row>63</xdr:row>
      <xdr:rowOff>133350</xdr:rowOff>
    </xdr:from>
    <xdr:to>
      <xdr:col>5</xdr:col>
      <xdr:colOff>822325</xdr:colOff>
      <xdr:row>65</xdr:row>
      <xdr:rowOff>133350</xdr:rowOff>
    </xdr:to>
    <xdr:sp macro="" textlink="">
      <xdr:nvSpPr>
        <xdr:cNvPr id="93" name="正方形/長方形 92"/>
        <xdr:cNvSpPr/>
      </xdr:nvSpPr>
      <xdr:spPr>
        <a:xfrm>
          <a:off x="1270000" y="109347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将来負担比率と実質公債費比率の推移</a:t>
          </a:r>
        </a:p>
      </xdr:txBody>
    </xdr:sp>
    <xdr:clientData/>
  </xdr:twoCellAnchor>
  <xdr:oneCellAnchor>
    <xdr:from>
      <xdr:col>1</xdr:col>
      <xdr:colOff>428625</xdr:colOff>
      <xdr:row>43</xdr:row>
      <xdr:rowOff>53975</xdr:rowOff>
    </xdr:from>
    <xdr:ext cx="370358" cy="242374"/>
    <xdr:sp macro="" textlink="">
      <xdr:nvSpPr>
        <xdr:cNvPr id="94" name="テキスト ボックス 93"/>
        <xdr:cNvSpPr txBox="1"/>
      </xdr:nvSpPr>
      <xdr:spPr>
        <a:xfrm>
          <a:off x="914400" y="74263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5</xdr:col>
      <xdr:colOff>631825</xdr:colOff>
      <xdr:row>58</xdr:row>
      <xdr:rowOff>149225</xdr:rowOff>
    </xdr:from>
    <xdr:ext cx="370358" cy="242374"/>
    <xdr:sp macro="" textlink="">
      <xdr:nvSpPr>
        <xdr:cNvPr id="95" name="テキスト ボックス 94"/>
        <xdr:cNvSpPr txBox="1"/>
      </xdr:nvSpPr>
      <xdr:spPr>
        <a:xfrm>
          <a:off x="6985000" y="100933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1</xdr:col>
      <xdr:colOff>428625</xdr:colOff>
      <xdr:row>65</xdr:row>
      <xdr:rowOff>19050</xdr:rowOff>
    </xdr:from>
    <xdr:ext cx="370358" cy="242374"/>
    <xdr:sp macro="" textlink="">
      <xdr:nvSpPr>
        <xdr:cNvPr id="96" name="テキスト ボックス 95"/>
        <xdr:cNvSpPr txBox="1"/>
      </xdr:nvSpPr>
      <xdr:spPr>
        <a:xfrm>
          <a:off x="914400" y="111633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5</xdr:col>
      <xdr:colOff>631825</xdr:colOff>
      <xdr:row>81</xdr:row>
      <xdr:rowOff>31750</xdr:rowOff>
    </xdr:from>
    <xdr:ext cx="370358" cy="242374"/>
    <xdr:sp macro="" textlink="">
      <xdr:nvSpPr>
        <xdr:cNvPr id="97" name="テキスト ボックス 96"/>
        <xdr:cNvSpPr txBox="1"/>
      </xdr:nvSpPr>
      <xdr:spPr>
        <a:xfrm>
          <a:off x="6985000" y="139192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(12)-1</a:t>
          </a:r>
          <a:r>
            <a:rPr kumimoji="1" lang="ja-JP" altLang="en-US" sz="3200" b="1">
              <a:solidFill>
                <a:sysClr val="windowText" lastClr="000000"/>
              </a:solidFill>
              <a:latin typeface="ＭＳ Ｐゴシック"/>
            </a:rPr>
            <a:t>市町村施設類型別ストック情報分析表①</a:t>
          </a:r>
        </a:p>
      </xdr:txBody>
    </xdr:sp>
    <xdr:clientData/>
  </xdr:twoCellAnchor>
  <xdr:twoCellAnchor>
    <xdr:from>
      <xdr:col>27</xdr:col>
      <xdr:colOff>504825</xdr:colOff>
      <xdr:row>1</xdr:row>
      <xdr:rowOff>19050</xdr:rowOff>
    </xdr:from>
    <xdr:to>
      <xdr:col>33</xdr:col>
      <xdr:colOff>352425</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327025</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295275</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宮城県川崎町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9,086
9,052
270.77
5,008,516
4,867,650
60,915
3,412,624
1,907,592</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3.2
-</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H28  Ⅱ</a:t>
          </a:r>
          <a:r>
            <a:rPr kumimoji="1" lang="ja-JP" altLang="en-US" sz="1100" b="1">
              <a:solidFill>
                <a:srgbClr val="000000"/>
              </a:solidFill>
              <a:latin typeface="ＭＳ ゴシック"/>
            </a:rPr>
            <a:t>－１</a:t>
          </a:r>
        </a:p>
      </xdr:txBody>
    </xdr:sp>
    <xdr:clientData/>
  </xdr:twoCellAnchor>
  <xdr:twoCellAnchor>
    <xdr:from>
      <xdr:col>16</xdr:col>
      <xdr:colOff>92075</xdr:colOff>
      <xdr:row>5</xdr:row>
      <xdr:rowOff>31750</xdr:rowOff>
    </xdr:from>
    <xdr:to>
      <xdr:col>18</xdr:col>
      <xdr:colOff>225425</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12700</xdr:rowOff>
    </xdr:from>
    <xdr:to>
      <xdr:col>16</xdr:col>
      <xdr:colOff>384175</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133350</xdr:rowOff>
    </xdr:from>
    <xdr:to>
      <xdr:col>16</xdr:col>
      <xdr:colOff>330200</xdr:colOff>
      <xdr:row>6</xdr:row>
      <xdr:rowOff>63500</xdr:rowOff>
    </xdr:to>
    <xdr:sp macro="" textlink="">
      <xdr:nvSpPr>
        <xdr:cNvPr id="23" name="円/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57150</xdr:rowOff>
    </xdr:from>
    <xdr:to>
      <xdr:col>16</xdr:col>
      <xdr:colOff>330200</xdr:colOff>
      <xdr:row>7</xdr:row>
      <xdr:rowOff>158750</xdr:rowOff>
    </xdr:to>
    <xdr:sp macro="" textlink="">
      <xdr:nvSpPr>
        <xdr:cNvPr id="24" name="フローチャート :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273050</xdr:colOff>
      <xdr:row>8</xdr:row>
      <xdr:rowOff>152400</xdr:rowOff>
    </xdr:from>
    <xdr:to>
      <xdr:col>16</xdr:col>
      <xdr:colOff>273050</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273050</xdr:colOff>
      <xdr:row>10</xdr:row>
      <xdr:rowOff>47625</xdr:rowOff>
    </xdr:from>
    <xdr:to>
      <xdr:col>16</xdr:col>
      <xdr:colOff>273050</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15</xdr:row>
      <xdr:rowOff>158750</xdr:rowOff>
    </xdr:from>
    <xdr:ext cx="5163593" cy="259045"/>
    <xdr:sp macro="" textlink="">
      <xdr:nvSpPr>
        <xdr:cNvPr id="29" name="テキスト ボックス 28"/>
        <xdr:cNvSpPr txBox="1"/>
      </xdr:nvSpPr>
      <xdr:spPr>
        <a:xfrm>
          <a:off x="698500" y="2730500"/>
          <a:ext cx="516359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30</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30" name="テキスト ボックス 29"/>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31" name="テキスト ボックス 30"/>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32" name="テキスト ボックス 31"/>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7</xdr:col>
      <xdr:colOff>676275</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道路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28</xdr:row>
      <xdr:rowOff>50800</xdr:rowOff>
    </xdr:from>
    <xdr:to>
      <xdr:col>3</xdr:col>
      <xdr:colOff>346075</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29</xdr:row>
      <xdr:rowOff>82550</xdr:rowOff>
    </xdr:from>
    <xdr:to>
      <xdr:col>3</xdr:col>
      <xdr:colOff>346075</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28</xdr:row>
      <xdr:rowOff>50800</xdr:rowOff>
    </xdr:from>
    <xdr:to>
      <xdr:col>4</xdr:col>
      <xdr:colOff>676275</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29</xdr:row>
      <xdr:rowOff>82550</xdr:rowOff>
    </xdr:from>
    <xdr:to>
      <xdr:col>4</xdr:col>
      <xdr:colOff>676275</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58.2</a:t>
          </a:r>
          <a:endParaRPr kumimoji="1" lang="ja-JP" altLang="en-US" sz="1200" b="1" i="1">
            <a:solidFill>
              <a:srgbClr val="4080FF"/>
            </a:solidFill>
            <a:latin typeface="ＭＳ Ｐゴシック"/>
          </a:endParaRPr>
        </a:p>
      </xdr:txBody>
    </xdr:sp>
    <xdr:clientData/>
  </xdr:twoCellAnchor>
  <xdr:twoCellAnchor>
    <xdr:from>
      <xdr:col>4</xdr:col>
      <xdr:colOff>295275</xdr:colOff>
      <xdr:row>28</xdr:row>
      <xdr:rowOff>50800</xdr:rowOff>
    </xdr:from>
    <xdr:to>
      <xdr:col>6</xdr:col>
      <xdr:colOff>447675</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4</xdr:col>
      <xdr:colOff>295275</xdr:colOff>
      <xdr:row>29</xdr:row>
      <xdr:rowOff>82550</xdr:rowOff>
    </xdr:from>
    <xdr:to>
      <xdr:col>6</xdr:col>
      <xdr:colOff>447675</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53.5</a:t>
          </a:r>
          <a:endParaRPr kumimoji="1" lang="ja-JP" altLang="en-US" sz="1200" b="1" i="1">
            <a:solidFill>
              <a:srgbClr val="4080FF"/>
            </a:solidFill>
            <a:latin typeface="ＭＳ Ｐゴシック"/>
          </a:endParaRPr>
        </a:p>
      </xdr:txBody>
    </xdr:sp>
    <xdr:clientData/>
  </xdr:twoCellAnchor>
  <xdr:twoCellAnchor>
    <xdr:from>
      <xdr:col>1</xdr:col>
      <xdr:colOff>66675</xdr:colOff>
      <xdr:row>31</xdr:row>
      <xdr:rowOff>19050</xdr:rowOff>
    </xdr:from>
    <xdr:to>
      <xdr:col>7</xdr:col>
      <xdr:colOff>676275</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76200</xdr:rowOff>
    </xdr:from>
    <xdr:to>
      <xdr:col>7</xdr:col>
      <xdr:colOff>638175</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43</xdr:row>
      <xdr:rowOff>105427</xdr:rowOff>
    </xdr:from>
    <xdr:ext cx="403059" cy="259045"/>
    <xdr:sp macro="" textlink="">
      <xdr:nvSpPr>
        <xdr:cNvPr id="43" name="テキスト ボックス 42"/>
        <xdr:cNvSpPr txBox="1"/>
      </xdr:nvSpPr>
      <xdr:spPr>
        <a:xfrm>
          <a:off x="358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42</xdr:row>
      <xdr:rowOff>92528</xdr:rowOff>
    </xdr:from>
    <xdr:to>
      <xdr:col>7</xdr:col>
      <xdr:colOff>638175</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41</xdr:row>
      <xdr:rowOff>121755</xdr:rowOff>
    </xdr:from>
    <xdr:ext cx="403059" cy="259045"/>
    <xdr:sp macro="" textlink="">
      <xdr:nvSpPr>
        <xdr:cNvPr id="45" name="テキスト ボックス 44"/>
        <xdr:cNvSpPr txBox="1"/>
      </xdr:nvSpPr>
      <xdr:spPr>
        <a:xfrm>
          <a:off x="358941" y="715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40</xdr:row>
      <xdr:rowOff>108857</xdr:rowOff>
    </xdr:from>
    <xdr:to>
      <xdr:col>7</xdr:col>
      <xdr:colOff>638175</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38</xdr:row>
      <xdr:rowOff>125185</xdr:rowOff>
    </xdr:from>
    <xdr:to>
      <xdr:col>7</xdr:col>
      <xdr:colOff>638175</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36</xdr:row>
      <xdr:rowOff>141514</xdr:rowOff>
    </xdr:from>
    <xdr:to>
      <xdr:col>7</xdr:col>
      <xdr:colOff>638175</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34</xdr:row>
      <xdr:rowOff>157843</xdr:rowOff>
    </xdr:from>
    <xdr:to>
      <xdr:col>7</xdr:col>
      <xdr:colOff>638175</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33</xdr:row>
      <xdr:rowOff>2722</xdr:rowOff>
    </xdr:from>
    <xdr:to>
      <xdr:col>7</xdr:col>
      <xdr:colOff>638175</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32</xdr:row>
      <xdr:rowOff>31949</xdr:rowOff>
    </xdr:from>
    <xdr:ext cx="403059" cy="259045"/>
    <xdr:sp macro="" textlink="">
      <xdr:nvSpPr>
        <xdr:cNvPr id="55" name="テキスト ボックス 54"/>
        <xdr:cNvSpPr txBox="1"/>
      </xdr:nvSpPr>
      <xdr:spPr>
        <a:xfrm>
          <a:off x="358941" y="551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66675</xdr:colOff>
      <xdr:row>31</xdr:row>
      <xdr:rowOff>19050</xdr:rowOff>
    </xdr:from>
    <xdr:to>
      <xdr:col>7</xdr:col>
      <xdr:colOff>638175</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30</xdr:row>
      <xdr:rowOff>48277</xdr:rowOff>
    </xdr:from>
    <xdr:ext cx="403059" cy="259045"/>
    <xdr:sp macro="" textlink="">
      <xdr:nvSpPr>
        <xdr:cNvPr id="57" name="テキスト ボックス 56"/>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31</xdr:row>
      <xdr:rowOff>19050</xdr:rowOff>
    </xdr:from>
    <xdr:to>
      <xdr:col>7</xdr:col>
      <xdr:colOff>676275</xdr:colOff>
      <xdr:row>44</xdr:row>
      <xdr:rowOff>76200</xdr:rowOff>
    </xdr:to>
    <xdr:sp macro="" textlink="">
      <xdr:nvSpPr>
        <xdr:cNvPr id="58"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34</xdr:row>
      <xdr:rowOff>30480</xdr:rowOff>
    </xdr:from>
    <xdr:to>
      <xdr:col>6</xdr:col>
      <xdr:colOff>510540</xdr:colOff>
      <xdr:row>41</xdr:row>
      <xdr:rowOff>74567</xdr:rowOff>
    </xdr:to>
    <xdr:cxnSp macro="">
      <xdr:nvCxnSpPr>
        <xdr:cNvPr id="59" name="直線コネクタ 58"/>
        <xdr:cNvCxnSpPr/>
      </xdr:nvCxnSpPr>
      <xdr:spPr>
        <a:xfrm flipV="1">
          <a:off x="4634865" y="5859780"/>
          <a:ext cx="0" cy="12442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41</xdr:row>
      <xdr:rowOff>78394</xdr:rowOff>
    </xdr:from>
    <xdr:ext cx="405111" cy="259045"/>
    <xdr:sp macro="" textlink="">
      <xdr:nvSpPr>
        <xdr:cNvPr id="60" name="【道路】&#10;有形固定資産減価償却率最小値テキスト"/>
        <xdr:cNvSpPr txBox="1"/>
      </xdr:nvSpPr>
      <xdr:spPr>
        <a:xfrm>
          <a:off x="4724400" y="71078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25.8</a:t>
          </a:r>
          <a:endParaRPr kumimoji="1" lang="ja-JP" altLang="en-US" sz="1000" b="1">
            <a:latin typeface="ＭＳ Ｐゴシック"/>
          </a:endParaRPr>
        </a:p>
      </xdr:txBody>
    </xdr:sp>
    <xdr:clientData/>
  </xdr:oneCellAnchor>
  <xdr:twoCellAnchor>
    <xdr:from>
      <xdr:col>6</xdr:col>
      <xdr:colOff>422275</xdr:colOff>
      <xdr:row>41</xdr:row>
      <xdr:rowOff>74567</xdr:rowOff>
    </xdr:from>
    <xdr:to>
      <xdr:col>6</xdr:col>
      <xdr:colOff>600075</xdr:colOff>
      <xdr:row>41</xdr:row>
      <xdr:rowOff>74567</xdr:rowOff>
    </xdr:to>
    <xdr:cxnSp macro="">
      <xdr:nvCxnSpPr>
        <xdr:cNvPr id="61" name="直線コネクタ 60"/>
        <xdr:cNvCxnSpPr/>
      </xdr:nvCxnSpPr>
      <xdr:spPr>
        <a:xfrm>
          <a:off x="4546600" y="71040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32</xdr:row>
      <xdr:rowOff>148607</xdr:rowOff>
    </xdr:from>
    <xdr:ext cx="405111" cy="259045"/>
    <xdr:sp macro="" textlink="">
      <xdr:nvSpPr>
        <xdr:cNvPr id="62" name="【道路】&#10;有形固定資産減価償却率最大値テキスト"/>
        <xdr:cNvSpPr txBox="1"/>
      </xdr:nvSpPr>
      <xdr:spPr>
        <a:xfrm>
          <a:off x="4724400" y="5635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63.9</a:t>
          </a:r>
          <a:endParaRPr kumimoji="1" lang="ja-JP" altLang="en-US" sz="1000" b="1">
            <a:latin typeface="ＭＳ Ｐゴシック"/>
          </a:endParaRPr>
        </a:p>
      </xdr:txBody>
    </xdr:sp>
    <xdr:clientData/>
  </xdr:oneCellAnchor>
  <xdr:twoCellAnchor>
    <xdr:from>
      <xdr:col>6</xdr:col>
      <xdr:colOff>422275</xdr:colOff>
      <xdr:row>34</xdr:row>
      <xdr:rowOff>30480</xdr:rowOff>
    </xdr:from>
    <xdr:to>
      <xdr:col>6</xdr:col>
      <xdr:colOff>600075</xdr:colOff>
      <xdr:row>34</xdr:row>
      <xdr:rowOff>30480</xdr:rowOff>
    </xdr:to>
    <xdr:cxnSp macro="">
      <xdr:nvCxnSpPr>
        <xdr:cNvPr id="63" name="直線コネクタ 62"/>
        <xdr:cNvCxnSpPr/>
      </xdr:nvCxnSpPr>
      <xdr:spPr>
        <a:xfrm>
          <a:off x="4546600" y="5859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35</xdr:row>
      <xdr:rowOff>70774</xdr:rowOff>
    </xdr:from>
    <xdr:ext cx="405111" cy="259045"/>
    <xdr:sp macro="" textlink="">
      <xdr:nvSpPr>
        <xdr:cNvPr id="64" name="【道路】&#10;有形固定資産減価償却率平均値テキスト"/>
        <xdr:cNvSpPr txBox="1"/>
      </xdr:nvSpPr>
      <xdr:spPr>
        <a:xfrm>
          <a:off x="4724400" y="607152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55.2</a:t>
          </a:r>
          <a:endParaRPr kumimoji="1" lang="ja-JP" altLang="en-US" sz="1000" b="1">
            <a:solidFill>
              <a:srgbClr val="000080"/>
            </a:solidFill>
            <a:latin typeface="ＭＳ Ｐゴシック"/>
          </a:endParaRPr>
        </a:p>
      </xdr:txBody>
    </xdr:sp>
    <xdr:clientData/>
  </xdr:oneCellAnchor>
  <xdr:twoCellAnchor>
    <xdr:from>
      <xdr:col>6</xdr:col>
      <xdr:colOff>460375</xdr:colOff>
      <xdr:row>35</xdr:row>
      <xdr:rowOff>92347</xdr:rowOff>
    </xdr:from>
    <xdr:to>
      <xdr:col>6</xdr:col>
      <xdr:colOff>561975</xdr:colOff>
      <xdr:row>36</xdr:row>
      <xdr:rowOff>22497</xdr:rowOff>
    </xdr:to>
    <xdr:sp macro="" textlink="">
      <xdr:nvSpPr>
        <xdr:cNvPr id="65" name="フローチャート : 判断 64"/>
        <xdr:cNvSpPr/>
      </xdr:nvSpPr>
      <xdr:spPr>
        <a:xfrm>
          <a:off x="4584700" y="6093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35</xdr:row>
      <xdr:rowOff>92347</xdr:rowOff>
    </xdr:from>
    <xdr:to>
      <xdr:col>5</xdr:col>
      <xdr:colOff>409575</xdr:colOff>
      <xdr:row>36</xdr:row>
      <xdr:rowOff>22497</xdr:rowOff>
    </xdr:to>
    <xdr:sp macro="" textlink="">
      <xdr:nvSpPr>
        <xdr:cNvPr id="66" name="フローチャート : 判断 65"/>
        <xdr:cNvSpPr/>
      </xdr:nvSpPr>
      <xdr:spPr>
        <a:xfrm>
          <a:off x="3746500" y="6093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44</xdr:row>
      <xdr:rowOff>73677</xdr:rowOff>
    </xdr:from>
    <xdr:ext cx="762000" cy="259045"/>
    <xdr:sp macro="" textlink="">
      <xdr:nvSpPr>
        <xdr:cNvPr id="67" name="テキスト ボックス 66"/>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44</xdr:row>
      <xdr:rowOff>73677</xdr:rowOff>
    </xdr:from>
    <xdr:ext cx="762000" cy="259045"/>
    <xdr:sp macro="" textlink="">
      <xdr:nvSpPr>
        <xdr:cNvPr id="68" name="テキスト ボックス 67"/>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44</xdr:row>
      <xdr:rowOff>73677</xdr:rowOff>
    </xdr:from>
    <xdr:ext cx="762000" cy="259045"/>
    <xdr:sp macro="" textlink="">
      <xdr:nvSpPr>
        <xdr:cNvPr id="69" name="テキスト ボックス 68"/>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44</xdr:row>
      <xdr:rowOff>73677</xdr:rowOff>
    </xdr:from>
    <xdr:ext cx="762000" cy="259045"/>
    <xdr:sp macro="" textlink="">
      <xdr:nvSpPr>
        <xdr:cNvPr id="70" name="テキスト ボックス 69"/>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44</xdr:row>
      <xdr:rowOff>73677</xdr:rowOff>
    </xdr:from>
    <xdr:ext cx="762000" cy="259045"/>
    <xdr:sp macro="" textlink="">
      <xdr:nvSpPr>
        <xdr:cNvPr id="71" name="テキスト ボックス 70"/>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36</xdr:row>
      <xdr:rowOff>146231</xdr:rowOff>
    </xdr:from>
    <xdr:to>
      <xdr:col>5</xdr:col>
      <xdr:colOff>409575</xdr:colOff>
      <xdr:row>37</xdr:row>
      <xdr:rowOff>76381</xdr:rowOff>
    </xdr:to>
    <xdr:sp macro="" textlink="">
      <xdr:nvSpPr>
        <xdr:cNvPr id="72" name="円/楕円 71"/>
        <xdr:cNvSpPr/>
      </xdr:nvSpPr>
      <xdr:spPr>
        <a:xfrm>
          <a:off x="3746500" y="6318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34</xdr:row>
      <xdr:rowOff>39024</xdr:rowOff>
    </xdr:from>
    <xdr:ext cx="405111" cy="259045"/>
    <xdr:sp macro="" textlink="">
      <xdr:nvSpPr>
        <xdr:cNvPr id="73" name="n_1aveValue【道路】&#10;有形固定資産減価償却率"/>
        <xdr:cNvSpPr txBox="1"/>
      </xdr:nvSpPr>
      <xdr:spPr>
        <a:xfrm>
          <a:off x="3582043" y="58683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55.2</a:t>
          </a:r>
          <a:endParaRPr kumimoji="1" lang="ja-JP" altLang="en-US" sz="1000" b="1">
            <a:solidFill>
              <a:srgbClr val="000080"/>
            </a:solidFill>
            <a:latin typeface="ＭＳ Ｐゴシック"/>
          </a:endParaRPr>
        </a:p>
      </xdr:txBody>
    </xdr:sp>
    <xdr:clientData/>
  </xdr:oneCellAnchor>
  <xdr:oneCellAnchor>
    <xdr:from>
      <xdr:col>5</xdr:col>
      <xdr:colOff>143518</xdr:colOff>
      <xdr:row>37</xdr:row>
      <xdr:rowOff>67508</xdr:rowOff>
    </xdr:from>
    <xdr:ext cx="405111" cy="259045"/>
    <xdr:sp macro="" textlink="">
      <xdr:nvSpPr>
        <xdr:cNvPr id="74" name="n_1mainValue【道路】&#10;有形固定資産減価償却率"/>
        <xdr:cNvSpPr txBox="1"/>
      </xdr:nvSpPr>
      <xdr:spPr>
        <a:xfrm>
          <a:off x="3582043" y="64111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48.3</a:t>
          </a:r>
          <a:endParaRPr kumimoji="1" lang="ja-JP" altLang="en-US" sz="1000" b="1">
            <a:solidFill>
              <a:srgbClr val="FF0000"/>
            </a:solidFill>
            <a:latin typeface="ＭＳ Ｐゴシック"/>
          </a:endParaRPr>
        </a:p>
      </xdr:txBody>
    </xdr:sp>
    <xdr:clientData/>
  </xdr:oneCellAnchor>
  <xdr:twoCellAnchor>
    <xdr:from>
      <xdr:col>9</xdr:col>
      <xdr:colOff>422275</xdr:colOff>
      <xdr:row>24</xdr:row>
      <xdr:rowOff>76200</xdr:rowOff>
    </xdr:from>
    <xdr:to>
      <xdr:col>16</xdr:col>
      <xdr:colOff>346075</xdr:colOff>
      <xdr:row>28</xdr:row>
      <xdr:rowOff>25400</xdr:rowOff>
    </xdr:to>
    <xdr:sp macro="" textlink="">
      <xdr:nvSpPr>
        <xdr:cNvPr id="75" name="正方形/長方形 74"/>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道路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一人当たり延長</a:t>
          </a:r>
        </a:p>
      </xdr:txBody>
    </xdr:sp>
    <xdr:clientData/>
  </xdr:twoCellAnchor>
  <xdr:twoCellAnchor>
    <xdr:from>
      <xdr:col>9</xdr:col>
      <xdr:colOff>549275</xdr:colOff>
      <xdr:row>28</xdr:row>
      <xdr:rowOff>50800</xdr:rowOff>
    </xdr:from>
    <xdr:to>
      <xdr:col>12</xdr:col>
      <xdr:colOff>15875</xdr:colOff>
      <xdr:row>29</xdr:row>
      <xdr:rowOff>133350</xdr:rowOff>
    </xdr:to>
    <xdr:sp macro="" textlink="">
      <xdr:nvSpPr>
        <xdr:cNvPr id="76" name="正方形/長方形 75"/>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29</xdr:row>
      <xdr:rowOff>82550</xdr:rowOff>
    </xdr:from>
    <xdr:to>
      <xdr:col>12</xdr:col>
      <xdr:colOff>15875</xdr:colOff>
      <xdr:row>30</xdr:row>
      <xdr:rowOff>165100</xdr:rowOff>
    </xdr:to>
    <xdr:sp macro="" textlink="">
      <xdr:nvSpPr>
        <xdr:cNvPr id="77" name="正方形/長方形 76"/>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28</xdr:row>
      <xdr:rowOff>50800</xdr:rowOff>
    </xdr:from>
    <xdr:to>
      <xdr:col>13</xdr:col>
      <xdr:colOff>346075</xdr:colOff>
      <xdr:row>29</xdr:row>
      <xdr:rowOff>133350</xdr:rowOff>
    </xdr:to>
    <xdr:sp macro="" textlink="">
      <xdr:nvSpPr>
        <xdr:cNvPr id="78" name="正方形/長方形 77"/>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29</xdr:row>
      <xdr:rowOff>82550</xdr:rowOff>
    </xdr:from>
    <xdr:to>
      <xdr:col>13</xdr:col>
      <xdr:colOff>346075</xdr:colOff>
      <xdr:row>30</xdr:row>
      <xdr:rowOff>165100</xdr:rowOff>
    </xdr:to>
    <xdr:sp macro="" textlink="">
      <xdr:nvSpPr>
        <xdr:cNvPr id="79" name="正方形/長方形 78"/>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6.963</a:t>
          </a:r>
          <a:endParaRPr kumimoji="1" lang="ja-JP" altLang="en-US" sz="1200" b="1" i="1">
            <a:solidFill>
              <a:srgbClr val="4080FF"/>
            </a:solidFill>
            <a:latin typeface="ＭＳ Ｐゴシック"/>
          </a:endParaRPr>
        </a:p>
      </xdr:txBody>
    </xdr:sp>
    <xdr:clientData/>
  </xdr:twoCellAnchor>
  <xdr:twoCellAnchor>
    <xdr:from>
      <xdr:col>12</xdr:col>
      <xdr:colOff>650875</xdr:colOff>
      <xdr:row>28</xdr:row>
      <xdr:rowOff>50800</xdr:rowOff>
    </xdr:from>
    <xdr:to>
      <xdr:col>15</xdr:col>
      <xdr:colOff>117475</xdr:colOff>
      <xdr:row>29</xdr:row>
      <xdr:rowOff>133350</xdr:rowOff>
    </xdr:to>
    <xdr:sp macro="" textlink="">
      <xdr:nvSpPr>
        <xdr:cNvPr id="80" name="正方形/長方形 79"/>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12</xdr:col>
      <xdr:colOff>650875</xdr:colOff>
      <xdr:row>29</xdr:row>
      <xdr:rowOff>82550</xdr:rowOff>
    </xdr:from>
    <xdr:to>
      <xdr:col>15</xdr:col>
      <xdr:colOff>117475</xdr:colOff>
      <xdr:row>30</xdr:row>
      <xdr:rowOff>165100</xdr:rowOff>
    </xdr:to>
    <xdr:sp macro="" textlink="">
      <xdr:nvSpPr>
        <xdr:cNvPr id="81" name="正方形/長方形 80"/>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14.050</a:t>
          </a:r>
          <a:endParaRPr kumimoji="1" lang="ja-JP" altLang="en-US" sz="1200" b="1" i="1">
            <a:solidFill>
              <a:srgbClr val="4080FF"/>
            </a:solidFill>
            <a:latin typeface="ＭＳ Ｐゴシック"/>
          </a:endParaRPr>
        </a:p>
      </xdr:txBody>
    </xdr:sp>
    <xdr:clientData/>
  </xdr:twoCellAnchor>
  <xdr:twoCellAnchor>
    <xdr:from>
      <xdr:col>9</xdr:col>
      <xdr:colOff>422275</xdr:colOff>
      <xdr:row>31</xdr:row>
      <xdr:rowOff>19050</xdr:rowOff>
    </xdr:from>
    <xdr:to>
      <xdr:col>16</xdr:col>
      <xdr:colOff>346075</xdr:colOff>
      <xdr:row>44</xdr:row>
      <xdr:rowOff>76200</xdr:rowOff>
    </xdr:to>
    <xdr:sp macro="" textlink="">
      <xdr:nvSpPr>
        <xdr:cNvPr id="82" name="正方形/長方形 81"/>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30</xdr:row>
      <xdr:rowOff>0</xdr:rowOff>
    </xdr:from>
    <xdr:ext cx="343427" cy="225703"/>
    <xdr:sp macro="" textlink="">
      <xdr:nvSpPr>
        <xdr:cNvPr id="83" name="テキスト ボックス 82"/>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ｍ</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44</xdr:row>
      <xdr:rowOff>76200</xdr:rowOff>
    </xdr:from>
    <xdr:to>
      <xdr:col>16</xdr:col>
      <xdr:colOff>307975</xdr:colOff>
      <xdr:row>44</xdr:row>
      <xdr:rowOff>76200</xdr:rowOff>
    </xdr:to>
    <xdr:cxnSp macro="">
      <xdr:nvCxnSpPr>
        <xdr:cNvPr id="84" name="直線コネクタ 83"/>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42</xdr:row>
      <xdr:rowOff>38100</xdr:rowOff>
    </xdr:from>
    <xdr:to>
      <xdr:col>16</xdr:col>
      <xdr:colOff>307975</xdr:colOff>
      <xdr:row>42</xdr:row>
      <xdr:rowOff>38100</xdr:rowOff>
    </xdr:to>
    <xdr:cxnSp macro="">
      <xdr:nvCxnSpPr>
        <xdr:cNvPr id="85" name="直線コネクタ 84"/>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41</xdr:row>
      <xdr:rowOff>67327</xdr:rowOff>
    </xdr:from>
    <xdr:ext cx="467179" cy="259045"/>
    <xdr:sp macro="" textlink="">
      <xdr:nvSpPr>
        <xdr:cNvPr id="86" name="テキスト ボックス 85"/>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40</xdr:row>
      <xdr:rowOff>0</xdr:rowOff>
    </xdr:from>
    <xdr:to>
      <xdr:col>16</xdr:col>
      <xdr:colOff>307975</xdr:colOff>
      <xdr:row>40</xdr:row>
      <xdr:rowOff>0</xdr:rowOff>
    </xdr:to>
    <xdr:cxnSp macro="">
      <xdr:nvCxnSpPr>
        <xdr:cNvPr id="87" name="直線コネクタ 86"/>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39</xdr:row>
      <xdr:rowOff>29227</xdr:rowOff>
    </xdr:from>
    <xdr:ext cx="531299" cy="259045"/>
    <xdr:sp macro="" textlink="">
      <xdr:nvSpPr>
        <xdr:cNvPr id="88" name="テキスト ボックス 87"/>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37</xdr:row>
      <xdr:rowOff>133350</xdr:rowOff>
    </xdr:from>
    <xdr:to>
      <xdr:col>16</xdr:col>
      <xdr:colOff>307975</xdr:colOff>
      <xdr:row>37</xdr:row>
      <xdr:rowOff>133350</xdr:rowOff>
    </xdr:to>
    <xdr:cxnSp macro="">
      <xdr:nvCxnSpPr>
        <xdr:cNvPr id="89" name="直線コネクタ 88"/>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36</xdr:row>
      <xdr:rowOff>162577</xdr:rowOff>
    </xdr:from>
    <xdr:ext cx="531299" cy="259045"/>
    <xdr:sp macro="" textlink="">
      <xdr:nvSpPr>
        <xdr:cNvPr id="90" name="テキスト ボックス 89"/>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35</xdr:row>
      <xdr:rowOff>95250</xdr:rowOff>
    </xdr:from>
    <xdr:to>
      <xdr:col>16</xdr:col>
      <xdr:colOff>307975</xdr:colOff>
      <xdr:row>35</xdr:row>
      <xdr:rowOff>95250</xdr:rowOff>
    </xdr:to>
    <xdr:cxnSp macro="">
      <xdr:nvCxnSpPr>
        <xdr:cNvPr id="91" name="直線コネクタ 90"/>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34</xdr:row>
      <xdr:rowOff>124477</xdr:rowOff>
    </xdr:from>
    <xdr:ext cx="531299" cy="259045"/>
    <xdr:sp macro="" textlink="">
      <xdr:nvSpPr>
        <xdr:cNvPr id="92" name="テキスト ボックス 91"/>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33</xdr:row>
      <xdr:rowOff>57150</xdr:rowOff>
    </xdr:from>
    <xdr:to>
      <xdr:col>16</xdr:col>
      <xdr:colOff>307975</xdr:colOff>
      <xdr:row>33</xdr:row>
      <xdr:rowOff>57150</xdr:rowOff>
    </xdr:to>
    <xdr:cxnSp macro="">
      <xdr:nvCxnSpPr>
        <xdr:cNvPr id="93" name="直線コネクタ 92"/>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32</xdr:row>
      <xdr:rowOff>86377</xdr:rowOff>
    </xdr:from>
    <xdr:ext cx="531299" cy="259045"/>
    <xdr:sp macro="" textlink="">
      <xdr:nvSpPr>
        <xdr:cNvPr id="94" name="テキスト ボックス 93"/>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31</xdr:row>
      <xdr:rowOff>19050</xdr:rowOff>
    </xdr:from>
    <xdr:to>
      <xdr:col>16</xdr:col>
      <xdr:colOff>307975</xdr:colOff>
      <xdr:row>31</xdr:row>
      <xdr:rowOff>19050</xdr:rowOff>
    </xdr:to>
    <xdr:cxnSp macro="">
      <xdr:nvCxnSpPr>
        <xdr:cNvPr id="95" name="直線コネクタ 94"/>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30</xdr:row>
      <xdr:rowOff>48277</xdr:rowOff>
    </xdr:from>
    <xdr:ext cx="595419" cy="259045"/>
    <xdr:sp macro="" textlink="">
      <xdr:nvSpPr>
        <xdr:cNvPr id="96" name="テキスト ボックス 95"/>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31</xdr:row>
      <xdr:rowOff>19050</xdr:rowOff>
    </xdr:from>
    <xdr:to>
      <xdr:col>16</xdr:col>
      <xdr:colOff>346075</xdr:colOff>
      <xdr:row>44</xdr:row>
      <xdr:rowOff>76200</xdr:rowOff>
    </xdr:to>
    <xdr:sp macro="" textlink="">
      <xdr:nvSpPr>
        <xdr:cNvPr id="97"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33</xdr:row>
      <xdr:rowOff>29928</xdr:rowOff>
    </xdr:from>
    <xdr:to>
      <xdr:col>15</xdr:col>
      <xdr:colOff>180340</xdr:colOff>
      <xdr:row>40</xdr:row>
      <xdr:rowOff>169335</xdr:rowOff>
    </xdr:to>
    <xdr:cxnSp macro="">
      <xdr:nvCxnSpPr>
        <xdr:cNvPr id="98" name="直線コネクタ 97"/>
        <xdr:cNvCxnSpPr/>
      </xdr:nvCxnSpPr>
      <xdr:spPr>
        <a:xfrm flipV="1">
          <a:off x="10476865" y="5687778"/>
          <a:ext cx="0" cy="13395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41</xdr:row>
      <xdr:rowOff>1712</xdr:rowOff>
    </xdr:from>
    <xdr:ext cx="534377" cy="259045"/>
    <xdr:sp macro="" textlink="">
      <xdr:nvSpPr>
        <xdr:cNvPr id="99" name="【道路】&#10;一人当たり延長最小値テキスト"/>
        <xdr:cNvSpPr txBox="1"/>
      </xdr:nvSpPr>
      <xdr:spPr>
        <a:xfrm>
          <a:off x="10566400" y="7031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11.111</a:t>
          </a:r>
          <a:endParaRPr kumimoji="1" lang="ja-JP" altLang="en-US" sz="1000" b="1">
            <a:latin typeface="ＭＳ Ｐゴシック"/>
          </a:endParaRPr>
        </a:p>
      </xdr:txBody>
    </xdr:sp>
    <xdr:clientData/>
  </xdr:oneCellAnchor>
  <xdr:twoCellAnchor>
    <xdr:from>
      <xdr:col>15</xdr:col>
      <xdr:colOff>92075</xdr:colOff>
      <xdr:row>40</xdr:row>
      <xdr:rowOff>169335</xdr:rowOff>
    </xdr:from>
    <xdr:to>
      <xdr:col>15</xdr:col>
      <xdr:colOff>269875</xdr:colOff>
      <xdr:row>40</xdr:row>
      <xdr:rowOff>169335</xdr:rowOff>
    </xdr:to>
    <xdr:cxnSp macro="">
      <xdr:nvCxnSpPr>
        <xdr:cNvPr id="100" name="直線コネクタ 99"/>
        <xdr:cNvCxnSpPr/>
      </xdr:nvCxnSpPr>
      <xdr:spPr>
        <a:xfrm>
          <a:off x="10388600" y="70273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31</xdr:row>
      <xdr:rowOff>148055</xdr:rowOff>
    </xdr:from>
    <xdr:ext cx="534377" cy="259045"/>
    <xdr:sp macro="" textlink="">
      <xdr:nvSpPr>
        <xdr:cNvPr id="101" name="【道路】&#10;一人当たり延長最大値テキスト"/>
        <xdr:cNvSpPr txBox="1"/>
      </xdr:nvSpPr>
      <xdr:spPr>
        <a:xfrm>
          <a:off x="10566400" y="5463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81.429</a:t>
          </a:r>
          <a:endParaRPr kumimoji="1" lang="ja-JP" altLang="en-US" sz="1000" b="1">
            <a:latin typeface="ＭＳ Ｐゴシック"/>
          </a:endParaRPr>
        </a:p>
      </xdr:txBody>
    </xdr:sp>
    <xdr:clientData/>
  </xdr:oneCellAnchor>
  <xdr:twoCellAnchor>
    <xdr:from>
      <xdr:col>15</xdr:col>
      <xdr:colOff>92075</xdr:colOff>
      <xdr:row>33</xdr:row>
      <xdr:rowOff>29928</xdr:rowOff>
    </xdr:from>
    <xdr:to>
      <xdr:col>15</xdr:col>
      <xdr:colOff>269875</xdr:colOff>
      <xdr:row>33</xdr:row>
      <xdr:rowOff>29928</xdr:rowOff>
    </xdr:to>
    <xdr:cxnSp macro="">
      <xdr:nvCxnSpPr>
        <xdr:cNvPr id="102" name="直線コネクタ 101"/>
        <xdr:cNvCxnSpPr/>
      </xdr:nvCxnSpPr>
      <xdr:spPr>
        <a:xfrm>
          <a:off x="10388600" y="56877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38</xdr:row>
      <xdr:rowOff>133805</xdr:rowOff>
    </xdr:from>
    <xdr:ext cx="534377" cy="259045"/>
    <xdr:sp macro="" textlink="">
      <xdr:nvSpPr>
        <xdr:cNvPr id="103" name="【道路】&#10;一人当たり延長平均値テキスト"/>
        <xdr:cNvSpPr txBox="1"/>
      </xdr:nvSpPr>
      <xdr:spPr>
        <a:xfrm>
          <a:off x="10566400" y="66489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27.177</a:t>
          </a:r>
          <a:endParaRPr kumimoji="1" lang="ja-JP" altLang="en-US" sz="1000" b="1">
            <a:solidFill>
              <a:srgbClr val="000080"/>
            </a:solidFill>
            <a:latin typeface="ＭＳ Ｐゴシック"/>
          </a:endParaRPr>
        </a:p>
      </xdr:txBody>
    </xdr:sp>
    <xdr:clientData/>
  </xdr:oneCellAnchor>
  <xdr:twoCellAnchor>
    <xdr:from>
      <xdr:col>15</xdr:col>
      <xdr:colOff>130175</xdr:colOff>
      <xdr:row>38</xdr:row>
      <xdr:rowOff>155378</xdr:rowOff>
    </xdr:from>
    <xdr:to>
      <xdr:col>15</xdr:col>
      <xdr:colOff>231775</xdr:colOff>
      <xdr:row>39</xdr:row>
      <xdr:rowOff>85528</xdr:rowOff>
    </xdr:to>
    <xdr:sp macro="" textlink="">
      <xdr:nvSpPr>
        <xdr:cNvPr id="104" name="フローチャート : 判断 103"/>
        <xdr:cNvSpPr/>
      </xdr:nvSpPr>
      <xdr:spPr>
        <a:xfrm>
          <a:off x="10426700" y="6670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38</xdr:row>
      <xdr:rowOff>104686</xdr:rowOff>
    </xdr:from>
    <xdr:to>
      <xdr:col>14</xdr:col>
      <xdr:colOff>79375</xdr:colOff>
      <xdr:row>39</xdr:row>
      <xdr:rowOff>34836</xdr:rowOff>
    </xdr:to>
    <xdr:sp macro="" textlink="">
      <xdr:nvSpPr>
        <xdr:cNvPr id="105" name="フローチャート : 判断 104"/>
        <xdr:cNvSpPr/>
      </xdr:nvSpPr>
      <xdr:spPr>
        <a:xfrm>
          <a:off x="9588500" y="6619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44</xdr:row>
      <xdr:rowOff>73677</xdr:rowOff>
    </xdr:from>
    <xdr:ext cx="762000" cy="259045"/>
    <xdr:sp macro="" textlink="">
      <xdr:nvSpPr>
        <xdr:cNvPr id="106" name="テキスト ボックス 105"/>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44</xdr:row>
      <xdr:rowOff>73677</xdr:rowOff>
    </xdr:from>
    <xdr:ext cx="762000" cy="259045"/>
    <xdr:sp macro="" textlink="">
      <xdr:nvSpPr>
        <xdr:cNvPr id="107" name="テキスト ボックス 106"/>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44</xdr:row>
      <xdr:rowOff>73677</xdr:rowOff>
    </xdr:from>
    <xdr:ext cx="762000" cy="259045"/>
    <xdr:sp macro="" textlink="">
      <xdr:nvSpPr>
        <xdr:cNvPr id="108" name="テキスト ボックス 107"/>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44</xdr:row>
      <xdr:rowOff>73677</xdr:rowOff>
    </xdr:from>
    <xdr:ext cx="762000" cy="259045"/>
    <xdr:sp macro="" textlink="">
      <xdr:nvSpPr>
        <xdr:cNvPr id="109" name="テキスト ボックス 108"/>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44</xdr:row>
      <xdr:rowOff>73677</xdr:rowOff>
    </xdr:from>
    <xdr:ext cx="762000" cy="259045"/>
    <xdr:sp macro="" textlink="">
      <xdr:nvSpPr>
        <xdr:cNvPr id="110" name="テキスト ボックス 109"/>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39</xdr:row>
      <xdr:rowOff>53080</xdr:rowOff>
    </xdr:from>
    <xdr:to>
      <xdr:col>14</xdr:col>
      <xdr:colOff>79375</xdr:colOff>
      <xdr:row>39</xdr:row>
      <xdr:rowOff>154680</xdr:rowOff>
    </xdr:to>
    <xdr:sp macro="" textlink="">
      <xdr:nvSpPr>
        <xdr:cNvPr id="111" name="円/楕円 110"/>
        <xdr:cNvSpPr/>
      </xdr:nvSpPr>
      <xdr:spPr>
        <a:xfrm>
          <a:off x="9588500" y="673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434485</xdr:colOff>
      <xdr:row>37</xdr:row>
      <xdr:rowOff>51363</xdr:rowOff>
    </xdr:from>
    <xdr:ext cx="534377" cy="259045"/>
    <xdr:sp macro="" textlink="">
      <xdr:nvSpPr>
        <xdr:cNvPr id="112" name="n_1aveValue【道路】&#10;一人当たり延長"/>
        <xdr:cNvSpPr txBox="1"/>
      </xdr:nvSpPr>
      <xdr:spPr>
        <a:xfrm>
          <a:off x="9359410" y="6395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29.838</a:t>
          </a:r>
          <a:endParaRPr kumimoji="1" lang="ja-JP" altLang="en-US" sz="1000" b="1">
            <a:solidFill>
              <a:srgbClr val="000080"/>
            </a:solidFill>
            <a:latin typeface="ＭＳ Ｐゴシック"/>
          </a:endParaRPr>
        </a:p>
      </xdr:txBody>
    </xdr:sp>
    <xdr:clientData/>
  </xdr:oneCellAnchor>
  <xdr:oneCellAnchor>
    <xdr:from>
      <xdr:col>13</xdr:col>
      <xdr:colOff>434485</xdr:colOff>
      <xdr:row>39</xdr:row>
      <xdr:rowOff>145807</xdr:rowOff>
    </xdr:from>
    <xdr:ext cx="534377" cy="259045"/>
    <xdr:sp macro="" textlink="">
      <xdr:nvSpPr>
        <xdr:cNvPr id="113" name="n_1mainValue【道路】&#10;一人当たり延長"/>
        <xdr:cNvSpPr txBox="1"/>
      </xdr:nvSpPr>
      <xdr:spPr>
        <a:xfrm>
          <a:off x="9359410" y="6832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23.547</a:t>
          </a:r>
          <a:endParaRPr kumimoji="1" lang="ja-JP" altLang="en-US" sz="1000" b="1">
            <a:solidFill>
              <a:srgbClr val="FF0000"/>
            </a:solidFill>
            <a:latin typeface="ＭＳ Ｐゴシック"/>
          </a:endParaRPr>
        </a:p>
      </xdr:txBody>
    </xdr:sp>
    <xdr:clientData/>
  </xdr:oneCellAnchor>
  <xdr:twoCellAnchor>
    <xdr:from>
      <xdr:col>1</xdr:col>
      <xdr:colOff>66675</xdr:colOff>
      <xdr:row>46</xdr:row>
      <xdr:rowOff>114300</xdr:rowOff>
    </xdr:from>
    <xdr:to>
      <xdr:col>7</xdr:col>
      <xdr:colOff>676275</xdr:colOff>
      <xdr:row>50</xdr:row>
      <xdr:rowOff>63500</xdr:rowOff>
    </xdr:to>
    <xdr:sp macro="" textlink="">
      <xdr:nvSpPr>
        <xdr:cNvPr id="114" name="正方形/長方形 113"/>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橋りょう・トンネル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50</xdr:row>
      <xdr:rowOff>88900</xdr:rowOff>
    </xdr:from>
    <xdr:to>
      <xdr:col>3</xdr:col>
      <xdr:colOff>346075</xdr:colOff>
      <xdr:row>52</xdr:row>
      <xdr:rowOff>0</xdr:rowOff>
    </xdr:to>
    <xdr:sp macro="" textlink="">
      <xdr:nvSpPr>
        <xdr:cNvPr id="115" name="正方形/長方形 114"/>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51</xdr:row>
      <xdr:rowOff>120650</xdr:rowOff>
    </xdr:from>
    <xdr:to>
      <xdr:col>3</xdr:col>
      <xdr:colOff>346075</xdr:colOff>
      <xdr:row>53</xdr:row>
      <xdr:rowOff>31750</xdr:rowOff>
    </xdr:to>
    <xdr:sp macro="" textlink="">
      <xdr:nvSpPr>
        <xdr:cNvPr id="116" name="正方形/長方形 115"/>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50</xdr:row>
      <xdr:rowOff>88900</xdr:rowOff>
    </xdr:from>
    <xdr:to>
      <xdr:col>4</xdr:col>
      <xdr:colOff>676275</xdr:colOff>
      <xdr:row>52</xdr:row>
      <xdr:rowOff>0</xdr:rowOff>
    </xdr:to>
    <xdr:sp macro="" textlink="">
      <xdr:nvSpPr>
        <xdr:cNvPr id="117" name="正方形/長方形 116"/>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51</xdr:row>
      <xdr:rowOff>120650</xdr:rowOff>
    </xdr:from>
    <xdr:to>
      <xdr:col>4</xdr:col>
      <xdr:colOff>676275</xdr:colOff>
      <xdr:row>53</xdr:row>
      <xdr:rowOff>31750</xdr:rowOff>
    </xdr:to>
    <xdr:sp macro="" textlink="">
      <xdr:nvSpPr>
        <xdr:cNvPr id="118" name="正方形/長方形 117"/>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54.4</a:t>
          </a:r>
          <a:endParaRPr kumimoji="1" lang="ja-JP" altLang="en-US" sz="1200" b="1" i="1">
            <a:solidFill>
              <a:srgbClr val="4080FF"/>
            </a:solidFill>
            <a:latin typeface="ＭＳ Ｐゴシック"/>
          </a:endParaRPr>
        </a:p>
      </xdr:txBody>
    </xdr:sp>
    <xdr:clientData/>
  </xdr:twoCellAnchor>
  <xdr:twoCellAnchor>
    <xdr:from>
      <xdr:col>4</xdr:col>
      <xdr:colOff>295275</xdr:colOff>
      <xdr:row>50</xdr:row>
      <xdr:rowOff>88900</xdr:rowOff>
    </xdr:from>
    <xdr:to>
      <xdr:col>6</xdr:col>
      <xdr:colOff>447675</xdr:colOff>
      <xdr:row>52</xdr:row>
      <xdr:rowOff>0</xdr:rowOff>
    </xdr:to>
    <xdr:sp macro="" textlink="">
      <xdr:nvSpPr>
        <xdr:cNvPr id="119" name="正方形/長方形 118"/>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4</xdr:col>
      <xdr:colOff>295275</xdr:colOff>
      <xdr:row>51</xdr:row>
      <xdr:rowOff>120650</xdr:rowOff>
    </xdr:from>
    <xdr:to>
      <xdr:col>6</xdr:col>
      <xdr:colOff>447675</xdr:colOff>
      <xdr:row>53</xdr:row>
      <xdr:rowOff>31750</xdr:rowOff>
    </xdr:to>
    <xdr:sp macro="" textlink="">
      <xdr:nvSpPr>
        <xdr:cNvPr id="120" name="正方形/長方形 119"/>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67.2</a:t>
          </a:r>
          <a:endParaRPr kumimoji="1" lang="ja-JP" altLang="en-US" sz="1200" b="1" i="1">
            <a:solidFill>
              <a:srgbClr val="4080FF"/>
            </a:solidFill>
            <a:latin typeface="ＭＳ Ｐゴシック"/>
          </a:endParaRPr>
        </a:p>
      </xdr:txBody>
    </xdr:sp>
    <xdr:clientData/>
  </xdr:twoCellAnchor>
  <xdr:twoCellAnchor>
    <xdr:from>
      <xdr:col>1</xdr:col>
      <xdr:colOff>66675</xdr:colOff>
      <xdr:row>53</xdr:row>
      <xdr:rowOff>57150</xdr:rowOff>
    </xdr:from>
    <xdr:to>
      <xdr:col>7</xdr:col>
      <xdr:colOff>676275</xdr:colOff>
      <xdr:row>66</xdr:row>
      <xdr:rowOff>114300</xdr:rowOff>
    </xdr:to>
    <xdr:sp macro="" textlink="">
      <xdr:nvSpPr>
        <xdr:cNvPr id="121" name="正方形/長方形 120"/>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52</xdr:row>
      <xdr:rowOff>38100</xdr:rowOff>
    </xdr:from>
    <xdr:ext cx="298543" cy="225703"/>
    <xdr:sp macro="" textlink="">
      <xdr:nvSpPr>
        <xdr:cNvPr id="122" name="テキスト ボックス 121"/>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66</xdr:row>
      <xdr:rowOff>114300</xdr:rowOff>
    </xdr:from>
    <xdr:to>
      <xdr:col>7</xdr:col>
      <xdr:colOff>638175</xdr:colOff>
      <xdr:row>66</xdr:row>
      <xdr:rowOff>114300</xdr:rowOff>
    </xdr:to>
    <xdr:cxnSp macro="">
      <xdr:nvCxnSpPr>
        <xdr:cNvPr id="123" name="直線コネクタ 122"/>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423061</xdr:colOff>
      <xdr:row>65</xdr:row>
      <xdr:rowOff>143527</xdr:rowOff>
    </xdr:from>
    <xdr:ext cx="338939" cy="259045"/>
    <xdr:sp macro="" textlink="">
      <xdr:nvSpPr>
        <xdr:cNvPr id="124" name="テキスト ボックス 123"/>
        <xdr:cNvSpPr txBox="1"/>
      </xdr:nvSpPr>
      <xdr:spPr>
        <a:xfrm>
          <a:off x="423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64</xdr:row>
      <xdr:rowOff>0</xdr:rowOff>
    </xdr:from>
    <xdr:to>
      <xdr:col>7</xdr:col>
      <xdr:colOff>638175</xdr:colOff>
      <xdr:row>64</xdr:row>
      <xdr:rowOff>0</xdr:rowOff>
    </xdr:to>
    <xdr:cxnSp macro="">
      <xdr:nvCxnSpPr>
        <xdr:cNvPr id="125" name="直線コネクタ 124"/>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63</xdr:row>
      <xdr:rowOff>29227</xdr:rowOff>
    </xdr:from>
    <xdr:ext cx="403059" cy="259045"/>
    <xdr:sp macro="" textlink="">
      <xdr:nvSpPr>
        <xdr:cNvPr id="126" name="テキスト ボックス 125"/>
        <xdr:cNvSpPr txBox="1"/>
      </xdr:nvSpPr>
      <xdr:spPr>
        <a:xfrm>
          <a:off x="358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61</xdr:row>
      <xdr:rowOff>57150</xdr:rowOff>
    </xdr:from>
    <xdr:to>
      <xdr:col>7</xdr:col>
      <xdr:colOff>638175</xdr:colOff>
      <xdr:row>61</xdr:row>
      <xdr:rowOff>57150</xdr:rowOff>
    </xdr:to>
    <xdr:cxnSp macro="">
      <xdr:nvCxnSpPr>
        <xdr:cNvPr id="127" name="直線コネクタ 126"/>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60</xdr:row>
      <xdr:rowOff>86377</xdr:rowOff>
    </xdr:from>
    <xdr:ext cx="403059" cy="259045"/>
    <xdr:sp macro="" textlink="">
      <xdr:nvSpPr>
        <xdr:cNvPr id="128" name="テキスト ボックス 127"/>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58</xdr:row>
      <xdr:rowOff>114300</xdr:rowOff>
    </xdr:from>
    <xdr:to>
      <xdr:col>7</xdr:col>
      <xdr:colOff>638175</xdr:colOff>
      <xdr:row>58</xdr:row>
      <xdr:rowOff>114300</xdr:rowOff>
    </xdr:to>
    <xdr:cxnSp macro="">
      <xdr:nvCxnSpPr>
        <xdr:cNvPr id="129" name="直線コネクタ 128"/>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57</xdr:row>
      <xdr:rowOff>143527</xdr:rowOff>
    </xdr:from>
    <xdr:ext cx="403059" cy="259045"/>
    <xdr:sp macro="" textlink="">
      <xdr:nvSpPr>
        <xdr:cNvPr id="130" name="テキスト ボックス 129"/>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56</xdr:row>
      <xdr:rowOff>0</xdr:rowOff>
    </xdr:from>
    <xdr:to>
      <xdr:col>7</xdr:col>
      <xdr:colOff>638175</xdr:colOff>
      <xdr:row>56</xdr:row>
      <xdr:rowOff>0</xdr:rowOff>
    </xdr:to>
    <xdr:cxnSp macro="">
      <xdr:nvCxnSpPr>
        <xdr:cNvPr id="131" name="直線コネクタ 130"/>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55</xdr:row>
      <xdr:rowOff>29227</xdr:rowOff>
    </xdr:from>
    <xdr:ext cx="403059" cy="259045"/>
    <xdr:sp macro="" textlink="">
      <xdr:nvSpPr>
        <xdr:cNvPr id="132" name="テキスト ボックス 131"/>
        <xdr:cNvSpPr txBox="1"/>
      </xdr:nvSpPr>
      <xdr:spPr>
        <a:xfrm>
          <a:off x="358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638175</xdr:colOff>
      <xdr:row>53</xdr:row>
      <xdr:rowOff>57150</xdr:rowOff>
    </xdr:to>
    <xdr:cxnSp macro="">
      <xdr:nvCxnSpPr>
        <xdr:cNvPr id="133" name="直線コネクタ 132"/>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52</xdr:row>
      <xdr:rowOff>86377</xdr:rowOff>
    </xdr:from>
    <xdr:ext cx="467179" cy="259045"/>
    <xdr:sp macro="" textlink="">
      <xdr:nvSpPr>
        <xdr:cNvPr id="134" name="テキスト ボックス 133"/>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676275</xdr:colOff>
      <xdr:row>66</xdr:row>
      <xdr:rowOff>114300</xdr:rowOff>
    </xdr:to>
    <xdr:sp macro="" textlink="">
      <xdr:nvSpPr>
        <xdr:cNvPr id="135"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56</xdr:row>
      <xdr:rowOff>91440</xdr:rowOff>
    </xdr:from>
    <xdr:to>
      <xdr:col>6</xdr:col>
      <xdr:colOff>510540</xdr:colOff>
      <xdr:row>62</xdr:row>
      <xdr:rowOff>130302</xdr:rowOff>
    </xdr:to>
    <xdr:cxnSp macro="">
      <xdr:nvCxnSpPr>
        <xdr:cNvPr id="136" name="直線コネクタ 135"/>
        <xdr:cNvCxnSpPr/>
      </xdr:nvCxnSpPr>
      <xdr:spPr>
        <a:xfrm flipV="1">
          <a:off x="4634865" y="9692640"/>
          <a:ext cx="0" cy="10675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62</xdr:row>
      <xdr:rowOff>134129</xdr:rowOff>
    </xdr:from>
    <xdr:ext cx="405111" cy="259045"/>
    <xdr:sp macro="" textlink="">
      <xdr:nvSpPr>
        <xdr:cNvPr id="137" name="【橋りょう・トンネル】&#10;有形固定資産減価償却率最小値テキスト"/>
        <xdr:cNvSpPr txBox="1"/>
      </xdr:nvSpPr>
      <xdr:spPr>
        <a:xfrm>
          <a:off x="4724400" y="107640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29.3</a:t>
          </a:r>
          <a:endParaRPr kumimoji="1" lang="ja-JP" altLang="en-US" sz="1000" b="1">
            <a:latin typeface="ＭＳ Ｐゴシック"/>
          </a:endParaRPr>
        </a:p>
      </xdr:txBody>
    </xdr:sp>
    <xdr:clientData/>
  </xdr:oneCellAnchor>
  <xdr:twoCellAnchor>
    <xdr:from>
      <xdr:col>6</xdr:col>
      <xdr:colOff>422275</xdr:colOff>
      <xdr:row>62</xdr:row>
      <xdr:rowOff>130302</xdr:rowOff>
    </xdr:from>
    <xdr:to>
      <xdr:col>6</xdr:col>
      <xdr:colOff>600075</xdr:colOff>
      <xdr:row>62</xdr:row>
      <xdr:rowOff>130302</xdr:rowOff>
    </xdr:to>
    <xdr:cxnSp macro="">
      <xdr:nvCxnSpPr>
        <xdr:cNvPr id="138" name="直線コネクタ 137"/>
        <xdr:cNvCxnSpPr/>
      </xdr:nvCxnSpPr>
      <xdr:spPr>
        <a:xfrm>
          <a:off x="4546600" y="107602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55</xdr:row>
      <xdr:rowOff>38117</xdr:rowOff>
    </xdr:from>
    <xdr:ext cx="405111" cy="259045"/>
    <xdr:sp macro="" textlink="">
      <xdr:nvSpPr>
        <xdr:cNvPr id="139" name="【橋りょう・トンネル】&#10;有形固定資産減価償却率最大値テキスト"/>
        <xdr:cNvSpPr txBox="1"/>
      </xdr:nvSpPr>
      <xdr:spPr>
        <a:xfrm>
          <a:off x="4724400" y="9467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76.0</a:t>
          </a:r>
          <a:endParaRPr kumimoji="1" lang="ja-JP" altLang="en-US" sz="1000" b="1">
            <a:latin typeface="ＭＳ Ｐゴシック"/>
          </a:endParaRPr>
        </a:p>
      </xdr:txBody>
    </xdr:sp>
    <xdr:clientData/>
  </xdr:oneCellAnchor>
  <xdr:twoCellAnchor>
    <xdr:from>
      <xdr:col>6</xdr:col>
      <xdr:colOff>422275</xdr:colOff>
      <xdr:row>56</xdr:row>
      <xdr:rowOff>91440</xdr:rowOff>
    </xdr:from>
    <xdr:to>
      <xdr:col>6</xdr:col>
      <xdr:colOff>600075</xdr:colOff>
      <xdr:row>56</xdr:row>
      <xdr:rowOff>91440</xdr:rowOff>
    </xdr:to>
    <xdr:cxnSp macro="">
      <xdr:nvCxnSpPr>
        <xdr:cNvPr id="140" name="直線コネクタ 139"/>
        <xdr:cNvCxnSpPr/>
      </xdr:nvCxnSpPr>
      <xdr:spPr>
        <a:xfrm>
          <a:off x="4546600" y="9692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58</xdr:row>
      <xdr:rowOff>64787</xdr:rowOff>
    </xdr:from>
    <xdr:ext cx="405111" cy="259045"/>
    <xdr:sp macro="" textlink="">
      <xdr:nvSpPr>
        <xdr:cNvPr id="141" name="【橋りょう・トンネル】&#10;有形固定資産減価償却率平均値テキスト"/>
        <xdr:cNvSpPr txBox="1"/>
      </xdr:nvSpPr>
      <xdr:spPr>
        <a:xfrm>
          <a:off x="4724400" y="100088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59.0</a:t>
          </a:r>
          <a:endParaRPr kumimoji="1" lang="ja-JP" altLang="en-US" sz="1000" b="1">
            <a:solidFill>
              <a:srgbClr val="000080"/>
            </a:solidFill>
            <a:latin typeface="ＭＳ Ｐゴシック"/>
          </a:endParaRPr>
        </a:p>
      </xdr:txBody>
    </xdr:sp>
    <xdr:clientData/>
  </xdr:oneCellAnchor>
  <xdr:twoCellAnchor>
    <xdr:from>
      <xdr:col>6</xdr:col>
      <xdr:colOff>460375</xdr:colOff>
      <xdr:row>58</xdr:row>
      <xdr:rowOff>86360</xdr:rowOff>
    </xdr:from>
    <xdr:to>
      <xdr:col>6</xdr:col>
      <xdr:colOff>561975</xdr:colOff>
      <xdr:row>59</xdr:row>
      <xdr:rowOff>16510</xdr:rowOff>
    </xdr:to>
    <xdr:sp macro="" textlink="">
      <xdr:nvSpPr>
        <xdr:cNvPr id="142" name="フローチャート : 判断 141"/>
        <xdr:cNvSpPr/>
      </xdr:nvSpPr>
      <xdr:spPr>
        <a:xfrm>
          <a:off x="4584700" y="10030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58</xdr:row>
      <xdr:rowOff>145796</xdr:rowOff>
    </xdr:from>
    <xdr:to>
      <xdr:col>5</xdr:col>
      <xdr:colOff>409575</xdr:colOff>
      <xdr:row>59</xdr:row>
      <xdr:rowOff>75946</xdr:rowOff>
    </xdr:to>
    <xdr:sp macro="" textlink="">
      <xdr:nvSpPr>
        <xdr:cNvPr id="143" name="フローチャート : 判断 142"/>
        <xdr:cNvSpPr/>
      </xdr:nvSpPr>
      <xdr:spPr>
        <a:xfrm>
          <a:off x="3746500" y="10089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66</xdr:row>
      <xdr:rowOff>111777</xdr:rowOff>
    </xdr:from>
    <xdr:ext cx="762000" cy="259045"/>
    <xdr:sp macro="" textlink="">
      <xdr:nvSpPr>
        <xdr:cNvPr id="144" name="テキスト ボックス 143"/>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66</xdr:row>
      <xdr:rowOff>111777</xdr:rowOff>
    </xdr:from>
    <xdr:ext cx="762000" cy="259045"/>
    <xdr:sp macro="" textlink="">
      <xdr:nvSpPr>
        <xdr:cNvPr id="145" name="テキスト ボックス 144"/>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66</xdr:row>
      <xdr:rowOff>111777</xdr:rowOff>
    </xdr:from>
    <xdr:ext cx="762000" cy="259045"/>
    <xdr:sp macro="" textlink="">
      <xdr:nvSpPr>
        <xdr:cNvPr id="146" name="テキスト ボックス 145"/>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66</xdr:row>
      <xdr:rowOff>111777</xdr:rowOff>
    </xdr:from>
    <xdr:ext cx="762000" cy="259045"/>
    <xdr:sp macro="" textlink="">
      <xdr:nvSpPr>
        <xdr:cNvPr id="147" name="テキスト ボックス 146"/>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66</xdr:row>
      <xdr:rowOff>111777</xdr:rowOff>
    </xdr:from>
    <xdr:ext cx="762000" cy="259045"/>
    <xdr:sp macro="" textlink="">
      <xdr:nvSpPr>
        <xdr:cNvPr id="148" name="テキスト ボックス 147"/>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63</xdr:row>
      <xdr:rowOff>6350</xdr:rowOff>
    </xdr:from>
    <xdr:to>
      <xdr:col>5</xdr:col>
      <xdr:colOff>409575</xdr:colOff>
      <xdr:row>63</xdr:row>
      <xdr:rowOff>107950</xdr:rowOff>
    </xdr:to>
    <xdr:sp macro="" textlink="">
      <xdr:nvSpPr>
        <xdr:cNvPr id="149" name="円/楕円 148"/>
        <xdr:cNvSpPr/>
      </xdr:nvSpPr>
      <xdr:spPr>
        <a:xfrm>
          <a:off x="3746500" y="1080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57</xdr:row>
      <xdr:rowOff>92473</xdr:rowOff>
    </xdr:from>
    <xdr:ext cx="405111" cy="259045"/>
    <xdr:sp macro="" textlink="">
      <xdr:nvSpPr>
        <xdr:cNvPr id="150" name="n_1aveValue【橋りょう・トンネル】&#10;有形固定資産減価償却率"/>
        <xdr:cNvSpPr txBox="1"/>
      </xdr:nvSpPr>
      <xdr:spPr>
        <a:xfrm>
          <a:off x="3582043" y="98651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56.4</a:t>
          </a:r>
          <a:endParaRPr kumimoji="1" lang="ja-JP" altLang="en-US" sz="1000" b="1">
            <a:solidFill>
              <a:srgbClr val="000080"/>
            </a:solidFill>
            <a:latin typeface="ＭＳ Ｐゴシック"/>
          </a:endParaRPr>
        </a:p>
      </xdr:txBody>
    </xdr:sp>
    <xdr:clientData/>
  </xdr:oneCellAnchor>
  <xdr:oneCellAnchor>
    <xdr:from>
      <xdr:col>5</xdr:col>
      <xdr:colOff>143518</xdr:colOff>
      <xdr:row>63</xdr:row>
      <xdr:rowOff>99077</xdr:rowOff>
    </xdr:from>
    <xdr:ext cx="405111" cy="259045"/>
    <xdr:sp macro="" textlink="">
      <xdr:nvSpPr>
        <xdr:cNvPr id="151" name="n_1mainValue【橋りょう・トンネル】&#10;有形固定資産減価償却率"/>
        <xdr:cNvSpPr txBox="1"/>
      </xdr:nvSpPr>
      <xdr:spPr>
        <a:xfrm>
          <a:off x="3582043" y="10900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25.0</a:t>
          </a:r>
          <a:endParaRPr kumimoji="1" lang="ja-JP" altLang="en-US" sz="1000" b="1">
            <a:solidFill>
              <a:srgbClr val="FF0000"/>
            </a:solidFill>
            <a:latin typeface="ＭＳ Ｐゴシック"/>
          </a:endParaRPr>
        </a:p>
      </xdr:txBody>
    </xdr:sp>
    <xdr:clientData/>
  </xdr:oneCellAnchor>
  <xdr:twoCellAnchor>
    <xdr:from>
      <xdr:col>9</xdr:col>
      <xdr:colOff>422275</xdr:colOff>
      <xdr:row>46</xdr:row>
      <xdr:rowOff>114300</xdr:rowOff>
    </xdr:from>
    <xdr:to>
      <xdr:col>16</xdr:col>
      <xdr:colOff>346075</xdr:colOff>
      <xdr:row>50</xdr:row>
      <xdr:rowOff>63500</xdr:rowOff>
    </xdr:to>
    <xdr:sp macro="" textlink="">
      <xdr:nvSpPr>
        <xdr:cNvPr id="152" name="正方形/長方形 151"/>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橋りょう・トンネル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一人当たり有形固定資産（償却資産）額</a:t>
          </a:r>
        </a:p>
      </xdr:txBody>
    </xdr:sp>
    <xdr:clientData/>
  </xdr:twoCellAnchor>
  <xdr:twoCellAnchor>
    <xdr:from>
      <xdr:col>9</xdr:col>
      <xdr:colOff>549275</xdr:colOff>
      <xdr:row>50</xdr:row>
      <xdr:rowOff>88900</xdr:rowOff>
    </xdr:from>
    <xdr:to>
      <xdr:col>12</xdr:col>
      <xdr:colOff>15875</xdr:colOff>
      <xdr:row>52</xdr:row>
      <xdr:rowOff>0</xdr:rowOff>
    </xdr:to>
    <xdr:sp macro="" textlink="">
      <xdr:nvSpPr>
        <xdr:cNvPr id="153" name="正方形/長方形 152"/>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51</xdr:row>
      <xdr:rowOff>120650</xdr:rowOff>
    </xdr:from>
    <xdr:to>
      <xdr:col>12</xdr:col>
      <xdr:colOff>15875</xdr:colOff>
      <xdr:row>53</xdr:row>
      <xdr:rowOff>31750</xdr:rowOff>
    </xdr:to>
    <xdr:sp macro="" textlink="">
      <xdr:nvSpPr>
        <xdr:cNvPr id="154" name="正方形/長方形 153"/>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50</xdr:row>
      <xdr:rowOff>88900</xdr:rowOff>
    </xdr:from>
    <xdr:to>
      <xdr:col>13</xdr:col>
      <xdr:colOff>346075</xdr:colOff>
      <xdr:row>52</xdr:row>
      <xdr:rowOff>0</xdr:rowOff>
    </xdr:to>
    <xdr:sp macro="" textlink="">
      <xdr:nvSpPr>
        <xdr:cNvPr id="155" name="正方形/長方形 154"/>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51</xdr:row>
      <xdr:rowOff>120650</xdr:rowOff>
    </xdr:from>
    <xdr:to>
      <xdr:col>13</xdr:col>
      <xdr:colOff>346075</xdr:colOff>
      <xdr:row>53</xdr:row>
      <xdr:rowOff>31750</xdr:rowOff>
    </xdr:to>
    <xdr:sp macro="" textlink="">
      <xdr:nvSpPr>
        <xdr:cNvPr id="156" name="正方形/長方形 155"/>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122,175</a:t>
          </a:r>
          <a:endParaRPr kumimoji="1" lang="ja-JP" altLang="en-US" sz="1200" b="1" i="1">
            <a:solidFill>
              <a:srgbClr val="4080FF"/>
            </a:solidFill>
            <a:latin typeface="ＭＳ Ｐゴシック"/>
          </a:endParaRPr>
        </a:p>
      </xdr:txBody>
    </xdr:sp>
    <xdr:clientData/>
  </xdr:twoCellAnchor>
  <xdr:twoCellAnchor>
    <xdr:from>
      <xdr:col>12</xdr:col>
      <xdr:colOff>650875</xdr:colOff>
      <xdr:row>50</xdr:row>
      <xdr:rowOff>88900</xdr:rowOff>
    </xdr:from>
    <xdr:to>
      <xdr:col>15</xdr:col>
      <xdr:colOff>117475</xdr:colOff>
      <xdr:row>52</xdr:row>
      <xdr:rowOff>0</xdr:rowOff>
    </xdr:to>
    <xdr:sp macro="" textlink="">
      <xdr:nvSpPr>
        <xdr:cNvPr id="157" name="正方形/長方形 156"/>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12</xdr:col>
      <xdr:colOff>650875</xdr:colOff>
      <xdr:row>51</xdr:row>
      <xdr:rowOff>120650</xdr:rowOff>
    </xdr:from>
    <xdr:to>
      <xdr:col>15</xdr:col>
      <xdr:colOff>117475</xdr:colOff>
      <xdr:row>53</xdr:row>
      <xdr:rowOff>31750</xdr:rowOff>
    </xdr:to>
    <xdr:sp macro="" textlink="">
      <xdr:nvSpPr>
        <xdr:cNvPr id="158" name="正方形/長方形 157"/>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152,297</a:t>
          </a:r>
          <a:endParaRPr kumimoji="1" lang="ja-JP" altLang="en-US" sz="1200" b="1" i="1">
            <a:solidFill>
              <a:srgbClr val="4080FF"/>
            </a:solidFill>
            <a:latin typeface="ＭＳ Ｐゴシック"/>
          </a:endParaRPr>
        </a:p>
      </xdr:txBody>
    </xdr:sp>
    <xdr:clientData/>
  </xdr:twoCellAnchor>
  <xdr:twoCellAnchor>
    <xdr:from>
      <xdr:col>9</xdr:col>
      <xdr:colOff>422275</xdr:colOff>
      <xdr:row>53</xdr:row>
      <xdr:rowOff>57150</xdr:rowOff>
    </xdr:from>
    <xdr:to>
      <xdr:col>16</xdr:col>
      <xdr:colOff>346075</xdr:colOff>
      <xdr:row>66</xdr:row>
      <xdr:rowOff>114300</xdr:rowOff>
    </xdr:to>
    <xdr:sp macro="" textlink="">
      <xdr:nvSpPr>
        <xdr:cNvPr id="159" name="正方形/長方形 158"/>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52</xdr:row>
      <xdr:rowOff>38100</xdr:rowOff>
    </xdr:from>
    <xdr:ext cx="349839" cy="225703"/>
    <xdr:sp macro="" textlink="">
      <xdr:nvSpPr>
        <xdr:cNvPr id="160" name="テキスト ボックス 159"/>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66</xdr:row>
      <xdr:rowOff>114300</xdr:rowOff>
    </xdr:from>
    <xdr:to>
      <xdr:col>16</xdr:col>
      <xdr:colOff>307975</xdr:colOff>
      <xdr:row>66</xdr:row>
      <xdr:rowOff>114300</xdr:rowOff>
    </xdr:to>
    <xdr:cxnSp macro="">
      <xdr:nvCxnSpPr>
        <xdr:cNvPr id="161" name="直線コネクタ 160"/>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64</xdr:row>
      <xdr:rowOff>76200</xdr:rowOff>
    </xdr:from>
    <xdr:to>
      <xdr:col>16</xdr:col>
      <xdr:colOff>307975</xdr:colOff>
      <xdr:row>64</xdr:row>
      <xdr:rowOff>76200</xdr:rowOff>
    </xdr:to>
    <xdr:cxnSp macro="">
      <xdr:nvCxnSpPr>
        <xdr:cNvPr id="162" name="直線コネクタ 161"/>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63</xdr:row>
      <xdr:rowOff>105427</xdr:rowOff>
    </xdr:from>
    <xdr:ext cx="248786" cy="259045"/>
    <xdr:sp macro="" textlink="">
      <xdr:nvSpPr>
        <xdr:cNvPr id="163" name="テキスト ボックス 162"/>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62</xdr:row>
      <xdr:rowOff>38100</xdr:rowOff>
    </xdr:from>
    <xdr:to>
      <xdr:col>16</xdr:col>
      <xdr:colOff>307975</xdr:colOff>
      <xdr:row>62</xdr:row>
      <xdr:rowOff>38100</xdr:rowOff>
    </xdr:to>
    <xdr:cxnSp macro="">
      <xdr:nvCxnSpPr>
        <xdr:cNvPr id="164" name="直線コネクタ 163"/>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61</xdr:row>
      <xdr:rowOff>67327</xdr:rowOff>
    </xdr:from>
    <xdr:ext cx="595419" cy="259045"/>
    <xdr:sp macro="" textlink="">
      <xdr:nvSpPr>
        <xdr:cNvPr id="165" name="テキスト ボックス 164"/>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60</xdr:row>
      <xdr:rowOff>0</xdr:rowOff>
    </xdr:from>
    <xdr:to>
      <xdr:col>16</xdr:col>
      <xdr:colOff>307975</xdr:colOff>
      <xdr:row>60</xdr:row>
      <xdr:rowOff>0</xdr:rowOff>
    </xdr:to>
    <xdr:cxnSp macro="">
      <xdr:nvCxnSpPr>
        <xdr:cNvPr id="166" name="直線コネクタ 165"/>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59</xdr:row>
      <xdr:rowOff>29227</xdr:rowOff>
    </xdr:from>
    <xdr:ext cx="595419" cy="259045"/>
    <xdr:sp macro="" textlink="">
      <xdr:nvSpPr>
        <xdr:cNvPr id="167" name="テキスト ボックス 166"/>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57</xdr:row>
      <xdr:rowOff>133350</xdr:rowOff>
    </xdr:from>
    <xdr:to>
      <xdr:col>16</xdr:col>
      <xdr:colOff>307975</xdr:colOff>
      <xdr:row>57</xdr:row>
      <xdr:rowOff>133350</xdr:rowOff>
    </xdr:to>
    <xdr:cxnSp macro="">
      <xdr:nvCxnSpPr>
        <xdr:cNvPr id="168" name="直線コネクタ 167"/>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56</xdr:row>
      <xdr:rowOff>162577</xdr:rowOff>
    </xdr:from>
    <xdr:ext cx="595419" cy="259045"/>
    <xdr:sp macro="" textlink="">
      <xdr:nvSpPr>
        <xdr:cNvPr id="169" name="テキスト ボックス 168"/>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900,000</a:t>
          </a:r>
          <a:endParaRPr kumimoji="1" lang="ja-JP" altLang="en-US" sz="1000">
            <a:latin typeface="ＭＳ Ｐゴシック"/>
          </a:endParaRPr>
        </a:p>
      </xdr:txBody>
    </xdr:sp>
    <xdr:clientData/>
  </xdr:oneCellAnchor>
  <xdr:twoCellAnchor>
    <xdr:from>
      <xdr:col>9</xdr:col>
      <xdr:colOff>422275</xdr:colOff>
      <xdr:row>55</xdr:row>
      <xdr:rowOff>95250</xdr:rowOff>
    </xdr:from>
    <xdr:to>
      <xdr:col>16</xdr:col>
      <xdr:colOff>307975</xdr:colOff>
      <xdr:row>55</xdr:row>
      <xdr:rowOff>95250</xdr:rowOff>
    </xdr:to>
    <xdr:cxnSp macro="">
      <xdr:nvCxnSpPr>
        <xdr:cNvPr id="170" name="直線コネクタ 169"/>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54</xdr:row>
      <xdr:rowOff>124477</xdr:rowOff>
    </xdr:from>
    <xdr:ext cx="685572" cy="259045"/>
    <xdr:sp macro="" textlink="">
      <xdr:nvSpPr>
        <xdr:cNvPr id="171" name="テキスト ボックス 170"/>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307975</xdr:colOff>
      <xdr:row>53</xdr:row>
      <xdr:rowOff>57150</xdr:rowOff>
    </xdr:to>
    <xdr:cxnSp macro="">
      <xdr:nvCxnSpPr>
        <xdr:cNvPr id="172" name="直線コネクタ 171"/>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52</xdr:row>
      <xdr:rowOff>86377</xdr:rowOff>
    </xdr:from>
    <xdr:ext cx="685572" cy="259045"/>
    <xdr:sp macro="" textlink="">
      <xdr:nvSpPr>
        <xdr:cNvPr id="173" name="テキスト ボックス 172"/>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346075</xdr:colOff>
      <xdr:row>66</xdr:row>
      <xdr:rowOff>114300</xdr:rowOff>
    </xdr:to>
    <xdr:sp macro="" textlink="">
      <xdr:nvSpPr>
        <xdr:cNvPr id="174"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55</xdr:row>
      <xdr:rowOff>77722</xdr:rowOff>
    </xdr:from>
    <xdr:to>
      <xdr:col>15</xdr:col>
      <xdr:colOff>180340</xdr:colOff>
      <xdr:row>64</xdr:row>
      <xdr:rowOff>40171</xdr:rowOff>
    </xdr:to>
    <xdr:cxnSp macro="">
      <xdr:nvCxnSpPr>
        <xdr:cNvPr id="175" name="直線コネクタ 174"/>
        <xdr:cNvCxnSpPr/>
      </xdr:nvCxnSpPr>
      <xdr:spPr>
        <a:xfrm flipV="1">
          <a:off x="10476865" y="9507472"/>
          <a:ext cx="0" cy="15054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64</xdr:row>
      <xdr:rowOff>43998</xdr:rowOff>
    </xdr:from>
    <xdr:ext cx="534377" cy="259045"/>
    <xdr:sp macro="" textlink="">
      <xdr:nvSpPr>
        <xdr:cNvPr id="176" name="【橋りょう・トンネル】&#10;一人当たり有形固定資産（償却資産）額最小値テキスト"/>
        <xdr:cNvSpPr txBox="1"/>
      </xdr:nvSpPr>
      <xdr:spPr>
        <a:xfrm>
          <a:off x="10566400" y="11016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28,369</a:t>
          </a:r>
          <a:endParaRPr kumimoji="1" lang="ja-JP" altLang="en-US" sz="1000" b="1">
            <a:latin typeface="ＭＳ Ｐゴシック"/>
          </a:endParaRPr>
        </a:p>
      </xdr:txBody>
    </xdr:sp>
    <xdr:clientData/>
  </xdr:oneCellAnchor>
  <xdr:twoCellAnchor>
    <xdr:from>
      <xdr:col>15</xdr:col>
      <xdr:colOff>92075</xdr:colOff>
      <xdr:row>64</xdr:row>
      <xdr:rowOff>40171</xdr:rowOff>
    </xdr:from>
    <xdr:to>
      <xdr:col>15</xdr:col>
      <xdr:colOff>269875</xdr:colOff>
      <xdr:row>64</xdr:row>
      <xdr:rowOff>40171</xdr:rowOff>
    </xdr:to>
    <xdr:cxnSp macro="">
      <xdr:nvCxnSpPr>
        <xdr:cNvPr id="177" name="直線コネクタ 176"/>
        <xdr:cNvCxnSpPr/>
      </xdr:nvCxnSpPr>
      <xdr:spPr>
        <a:xfrm>
          <a:off x="10388600" y="110129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54</xdr:row>
      <xdr:rowOff>24399</xdr:rowOff>
    </xdr:from>
    <xdr:ext cx="690189" cy="259045"/>
    <xdr:sp macro="" textlink="">
      <xdr:nvSpPr>
        <xdr:cNvPr id="178" name="【橋りょう・トンネル】&#10;一人当たり有形固定資産（償却資産）額最大値テキスト"/>
        <xdr:cNvSpPr txBox="1"/>
      </xdr:nvSpPr>
      <xdr:spPr>
        <a:xfrm>
          <a:off x="10566400" y="928269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1,213,801</a:t>
          </a:r>
          <a:endParaRPr kumimoji="1" lang="ja-JP" altLang="en-US" sz="1000" b="1">
            <a:latin typeface="ＭＳ Ｐゴシック"/>
          </a:endParaRPr>
        </a:p>
      </xdr:txBody>
    </xdr:sp>
    <xdr:clientData/>
  </xdr:oneCellAnchor>
  <xdr:twoCellAnchor>
    <xdr:from>
      <xdr:col>15</xdr:col>
      <xdr:colOff>92075</xdr:colOff>
      <xdr:row>55</xdr:row>
      <xdr:rowOff>77722</xdr:rowOff>
    </xdr:from>
    <xdr:to>
      <xdr:col>15</xdr:col>
      <xdr:colOff>269875</xdr:colOff>
      <xdr:row>55</xdr:row>
      <xdr:rowOff>77722</xdr:rowOff>
    </xdr:to>
    <xdr:cxnSp macro="">
      <xdr:nvCxnSpPr>
        <xdr:cNvPr id="179" name="直線コネクタ 178"/>
        <xdr:cNvCxnSpPr/>
      </xdr:nvCxnSpPr>
      <xdr:spPr>
        <a:xfrm>
          <a:off x="10388600" y="9507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60</xdr:row>
      <xdr:rowOff>13294</xdr:rowOff>
    </xdr:from>
    <xdr:ext cx="599010" cy="259045"/>
    <xdr:sp macro="" textlink="">
      <xdr:nvSpPr>
        <xdr:cNvPr id="180" name="【橋りょう・トンネル】&#10;一人当たり有形固定資産（償却資産）額平均値テキスト"/>
        <xdr:cNvSpPr txBox="1"/>
      </xdr:nvSpPr>
      <xdr:spPr>
        <a:xfrm>
          <a:off x="10566400" y="1030029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532,546</a:t>
          </a:r>
          <a:endParaRPr kumimoji="1" lang="ja-JP" altLang="en-US" sz="1000" b="1">
            <a:solidFill>
              <a:srgbClr val="000080"/>
            </a:solidFill>
            <a:latin typeface="ＭＳ Ｐゴシック"/>
          </a:endParaRPr>
        </a:p>
      </xdr:txBody>
    </xdr:sp>
    <xdr:clientData/>
  </xdr:oneCellAnchor>
  <xdr:twoCellAnchor>
    <xdr:from>
      <xdr:col>15</xdr:col>
      <xdr:colOff>130175</xdr:colOff>
      <xdr:row>60</xdr:row>
      <xdr:rowOff>34867</xdr:rowOff>
    </xdr:from>
    <xdr:to>
      <xdr:col>15</xdr:col>
      <xdr:colOff>231775</xdr:colOff>
      <xdr:row>60</xdr:row>
      <xdr:rowOff>136467</xdr:rowOff>
    </xdr:to>
    <xdr:sp macro="" textlink="">
      <xdr:nvSpPr>
        <xdr:cNvPr id="181" name="フローチャート : 判断 180"/>
        <xdr:cNvSpPr/>
      </xdr:nvSpPr>
      <xdr:spPr>
        <a:xfrm>
          <a:off x="10426700" y="10321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60</xdr:row>
      <xdr:rowOff>49238</xdr:rowOff>
    </xdr:from>
    <xdr:to>
      <xdr:col>14</xdr:col>
      <xdr:colOff>79375</xdr:colOff>
      <xdr:row>60</xdr:row>
      <xdr:rowOff>150838</xdr:rowOff>
    </xdr:to>
    <xdr:sp macro="" textlink="">
      <xdr:nvSpPr>
        <xdr:cNvPr id="182" name="フローチャート : 判断 181"/>
        <xdr:cNvSpPr/>
      </xdr:nvSpPr>
      <xdr:spPr>
        <a:xfrm>
          <a:off x="9588500" y="10336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66</xdr:row>
      <xdr:rowOff>111777</xdr:rowOff>
    </xdr:from>
    <xdr:ext cx="762000" cy="259045"/>
    <xdr:sp macro="" textlink="">
      <xdr:nvSpPr>
        <xdr:cNvPr id="183" name="テキスト ボックス 182"/>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66</xdr:row>
      <xdr:rowOff>111777</xdr:rowOff>
    </xdr:from>
    <xdr:ext cx="762000" cy="259045"/>
    <xdr:sp macro="" textlink="">
      <xdr:nvSpPr>
        <xdr:cNvPr id="184" name="テキスト ボックス 183"/>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66</xdr:row>
      <xdr:rowOff>111777</xdr:rowOff>
    </xdr:from>
    <xdr:ext cx="762000" cy="259045"/>
    <xdr:sp macro="" textlink="">
      <xdr:nvSpPr>
        <xdr:cNvPr id="185" name="テキスト ボックス 184"/>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66</xdr:row>
      <xdr:rowOff>111777</xdr:rowOff>
    </xdr:from>
    <xdr:ext cx="762000" cy="259045"/>
    <xdr:sp macro="" textlink="">
      <xdr:nvSpPr>
        <xdr:cNvPr id="186" name="テキスト ボックス 185"/>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66</xdr:row>
      <xdr:rowOff>111777</xdr:rowOff>
    </xdr:from>
    <xdr:ext cx="762000" cy="259045"/>
    <xdr:sp macro="" textlink="">
      <xdr:nvSpPr>
        <xdr:cNvPr id="187" name="テキスト ボックス 186"/>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62</xdr:row>
      <xdr:rowOff>121161</xdr:rowOff>
    </xdr:from>
    <xdr:to>
      <xdr:col>14</xdr:col>
      <xdr:colOff>79375</xdr:colOff>
      <xdr:row>63</xdr:row>
      <xdr:rowOff>51311</xdr:rowOff>
    </xdr:to>
    <xdr:sp macro="" textlink="">
      <xdr:nvSpPr>
        <xdr:cNvPr id="188" name="円/楕円 187"/>
        <xdr:cNvSpPr/>
      </xdr:nvSpPr>
      <xdr:spPr>
        <a:xfrm>
          <a:off x="9588500" y="10751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402169</xdr:colOff>
      <xdr:row>58</xdr:row>
      <xdr:rowOff>167365</xdr:rowOff>
    </xdr:from>
    <xdr:ext cx="599010" cy="259045"/>
    <xdr:sp macro="" textlink="">
      <xdr:nvSpPr>
        <xdr:cNvPr id="189" name="n_1aveValue【橋りょう・トンネル】&#10;一人当たり有形固定資産（償却資産）額"/>
        <xdr:cNvSpPr txBox="1"/>
      </xdr:nvSpPr>
      <xdr:spPr>
        <a:xfrm>
          <a:off x="9327094" y="101114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521,230</a:t>
          </a:r>
          <a:endParaRPr kumimoji="1" lang="ja-JP" altLang="en-US" sz="1000" b="1">
            <a:solidFill>
              <a:srgbClr val="000080"/>
            </a:solidFill>
            <a:latin typeface="ＭＳ Ｐゴシック"/>
          </a:endParaRPr>
        </a:p>
      </xdr:txBody>
    </xdr:sp>
    <xdr:clientData/>
  </xdr:oneCellAnchor>
  <xdr:oneCellAnchor>
    <xdr:from>
      <xdr:col>13</xdr:col>
      <xdr:colOff>402169</xdr:colOff>
      <xdr:row>63</xdr:row>
      <xdr:rowOff>42438</xdr:rowOff>
    </xdr:from>
    <xdr:ext cx="599010" cy="259045"/>
    <xdr:sp macro="" textlink="">
      <xdr:nvSpPr>
        <xdr:cNvPr id="190" name="n_1mainValue【橋りょう・トンネル】&#10;一人当たり有形固定資産（償却資産）額"/>
        <xdr:cNvSpPr txBox="1"/>
      </xdr:nvSpPr>
      <xdr:spPr>
        <a:xfrm>
          <a:off x="9327094" y="108437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194,598</a:t>
          </a:r>
          <a:endParaRPr kumimoji="1" lang="ja-JP" altLang="en-US" sz="1000" b="1">
            <a:solidFill>
              <a:srgbClr val="FF0000"/>
            </a:solidFill>
            <a:latin typeface="ＭＳ Ｐゴシック"/>
          </a:endParaRPr>
        </a:p>
      </xdr:txBody>
    </xdr:sp>
    <xdr:clientData/>
  </xdr:oneCellAnchor>
  <xdr:twoCellAnchor>
    <xdr:from>
      <xdr:col>1</xdr:col>
      <xdr:colOff>66675</xdr:colOff>
      <xdr:row>68</xdr:row>
      <xdr:rowOff>152400</xdr:rowOff>
    </xdr:from>
    <xdr:to>
      <xdr:col>7</xdr:col>
      <xdr:colOff>676275</xdr:colOff>
      <xdr:row>72</xdr:row>
      <xdr:rowOff>101600</xdr:rowOff>
    </xdr:to>
    <xdr:sp macro="" textlink="">
      <xdr:nvSpPr>
        <xdr:cNvPr id="191" name="正方形/長方形 190"/>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公営住宅</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72</xdr:row>
      <xdr:rowOff>127000</xdr:rowOff>
    </xdr:from>
    <xdr:to>
      <xdr:col>3</xdr:col>
      <xdr:colOff>346075</xdr:colOff>
      <xdr:row>74</xdr:row>
      <xdr:rowOff>38100</xdr:rowOff>
    </xdr:to>
    <xdr:sp macro="" textlink="">
      <xdr:nvSpPr>
        <xdr:cNvPr id="192" name="正方形/長方形 191"/>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73</xdr:row>
      <xdr:rowOff>158750</xdr:rowOff>
    </xdr:from>
    <xdr:to>
      <xdr:col>3</xdr:col>
      <xdr:colOff>346075</xdr:colOff>
      <xdr:row>75</xdr:row>
      <xdr:rowOff>69850</xdr:rowOff>
    </xdr:to>
    <xdr:sp macro="" textlink="">
      <xdr:nvSpPr>
        <xdr:cNvPr id="193" name="正方形/長方形 192"/>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72</xdr:row>
      <xdr:rowOff>127000</xdr:rowOff>
    </xdr:from>
    <xdr:to>
      <xdr:col>4</xdr:col>
      <xdr:colOff>676275</xdr:colOff>
      <xdr:row>74</xdr:row>
      <xdr:rowOff>38100</xdr:rowOff>
    </xdr:to>
    <xdr:sp macro="" textlink="">
      <xdr:nvSpPr>
        <xdr:cNvPr id="194" name="正方形/長方形 193"/>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73</xdr:row>
      <xdr:rowOff>158750</xdr:rowOff>
    </xdr:from>
    <xdr:to>
      <xdr:col>4</xdr:col>
      <xdr:colOff>676275</xdr:colOff>
      <xdr:row>75</xdr:row>
      <xdr:rowOff>69850</xdr:rowOff>
    </xdr:to>
    <xdr:sp macro="" textlink="">
      <xdr:nvSpPr>
        <xdr:cNvPr id="195" name="正方形/長方形 194"/>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59.3</a:t>
          </a:r>
          <a:endParaRPr kumimoji="1" lang="ja-JP" altLang="en-US" sz="1200" b="1" i="1">
            <a:solidFill>
              <a:srgbClr val="4080FF"/>
            </a:solidFill>
            <a:latin typeface="ＭＳ Ｐゴシック"/>
          </a:endParaRPr>
        </a:p>
      </xdr:txBody>
    </xdr:sp>
    <xdr:clientData/>
  </xdr:twoCellAnchor>
  <xdr:twoCellAnchor>
    <xdr:from>
      <xdr:col>4</xdr:col>
      <xdr:colOff>295275</xdr:colOff>
      <xdr:row>72</xdr:row>
      <xdr:rowOff>127000</xdr:rowOff>
    </xdr:from>
    <xdr:to>
      <xdr:col>6</xdr:col>
      <xdr:colOff>447675</xdr:colOff>
      <xdr:row>74</xdr:row>
      <xdr:rowOff>38100</xdr:rowOff>
    </xdr:to>
    <xdr:sp macro="" textlink="">
      <xdr:nvSpPr>
        <xdr:cNvPr id="196" name="正方形/長方形 195"/>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4</xdr:col>
      <xdr:colOff>295275</xdr:colOff>
      <xdr:row>73</xdr:row>
      <xdr:rowOff>158750</xdr:rowOff>
    </xdr:from>
    <xdr:to>
      <xdr:col>6</xdr:col>
      <xdr:colOff>447675</xdr:colOff>
      <xdr:row>75</xdr:row>
      <xdr:rowOff>69850</xdr:rowOff>
    </xdr:to>
    <xdr:sp macro="" textlink="">
      <xdr:nvSpPr>
        <xdr:cNvPr id="197" name="正方形/長方形 196"/>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29.1</a:t>
          </a:r>
          <a:endParaRPr kumimoji="1" lang="ja-JP" altLang="en-US" sz="1200" b="1" i="1">
            <a:solidFill>
              <a:srgbClr val="4080FF"/>
            </a:solidFill>
            <a:latin typeface="ＭＳ Ｐゴシック"/>
          </a:endParaRPr>
        </a:p>
      </xdr:txBody>
    </xdr:sp>
    <xdr:clientData/>
  </xdr:twoCellAnchor>
  <xdr:twoCellAnchor>
    <xdr:from>
      <xdr:col>1</xdr:col>
      <xdr:colOff>66675</xdr:colOff>
      <xdr:row>75</xdr:row>
      <xdr:rowOff>95250</xdr:rowOff>
    </xdr:from>
    <xdr:to>
      <xdr:col>7</xdr:col>
      <xdr:colOff>676275</xdr:colOff>
      <xdr:row>88</xdr:row>
      <xdr:rowOff>152400</xdr:rowOff>
    </xdr:to>
    <xdr:sp macro="" textlink="">
      <xdr:nvSpPr>
        <xdr:cNvPr id="198" name="正方形/長方形 197"/>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74</xdr:row>
      <xdr:rowOff>76200</xdr:rowOff>
    </xdr:from>
    <xdr:ext cx="298543" cy="225703"/>
    <xdr:sp macro="" textlink="">
      <xdr:nvSpPr>
        <xdr:cNvPr id="199" name="テキスト ボックス 198"/>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88</xdr:row>
      <xdr:rowOff>152400</xdr:rowOff>
    </xdr:from>
    <xdr:to>
      <xdr:col>7</xdr:col>
      <xdr:colOff>638175</xdr:colOff>
      <xdr:row>88</xdr:row>
      <xdr:rowOff>152400</xdr:rowOff>
    </xdr:to>
    <xdr:cxnSp macro="">
      <xdr:nvCxnSpPr>
        <xdr:cNvPr id="200" name="直線コネクタ 199"/>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423061</xdr:colOff>
      <xdr:row>88</xdr:row>
      <xdr:rowOff>10177</xdr:rowOff>
    </xdr:from>
    <xdr:ext cx="338939" cy="259045"/>
    <xdr:sp macro="" textlink="">
      <xdr:nvSpPr>
        <xdr:cNvPr id="201" name="テキスト ボックス 200"/>
        <xdr:cNvSpPr txBox="1"/>
      </xdr:nvSpPr>
      <xdr:spPr>
        <a:xfrm>
          <a:off x="423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86</xdr:row>
      <xdr:rowOff>114300</xdr:rowOff>
    </xdr:from>
    <xdr:to>
      <xdr:col>7</xdr:col>
      <xdr:colOff>638175</xdr:colOff>
      <xdr:row>86</xdr:row>
      <xdr:rowOff>114300</xdr:rowOff>
    </xdr:to>
    <xdr:cxnSp macro="">
      <xdr:nvCxnSpPr>
        <xdr:cNvPr id="202" name="直線コネクタ 201"/>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85</xdr:row>
      <xdr:rowOff>143527</xdr:rowOff>
    </xdr:from>
    <xdr:ext cx="403059" cy="259045"/>
    <xdr:sp macro="" textlink="">
      <xdr:nvSpPr>
        <xdr:cNvPr id="203" name="テキスト ボックス 202"/>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84</xdr:row>
      <xdr:rowOff>76200</xdr:rowOff>
    </xdr:from>
    <xdr:to>
      <xdr:col>7</xdr:col>
      <xdr:colOff>638175</xdr:colOff>
      <xdr:row>84</xdr:row>
      <xdr:rowOff>76200</xdr:rowOff>
    </xdr:to>
    <xdr:cxnSp macro="">
      <xdr:nvCxnSpPr>
        <xdr:cNvPr id="204" name="直線コネクタ 203"/>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83</xdr:row>
      <xdr:rowOff>105427</xdr:rowOff>
    </xdr:from>
    <xdr:ext cx="403059" cy="259045"/>
    <xdr:sp macro="" textlink="">
      <xdr:nvSpPr>
        <xdr:cNvPr id="205" name="テキスト ボックス 204"/>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82</xdr:row>
      <xdr:rowOff>38100</xdr:rowOff>
    </xdr:from>
    <xdr:to>
      <xdr:col>7</xdr:col>
      <xdr:colOff>638175</xdr:colOff>
      <xdr:row>82</xdr:row>
      <xdr:rowOff>38100</xdr:rowOff>
    </xdr:to>
    <xdr:cxnSp macro="">
      <xdr:nvCxnSpPr>
        <xdr:cNvPr id="206" name="直線コネクタ 205"/>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81</xdr:row>
      <xdr:rowOff>67327</xdr:rowOff>
    </xdr:from>
    <xdr:ext cx="403059" cy="259045"/>
    <xdr:sp macro="" textlink="">
      <xdr:nvSpPr>
        <xdr:cNvPr id="207" name="テキスト ボックス 206"/>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80</xdr:row>
      <xdr:rowOff>0</xdr:rowOff>
    </xdr:from>
    <xdr:to>
      <xdr:col>7</xdr:col>
      <xdr:colOff>638175</xdr:colOff>
      <xdr:row>80</xdr:row>
      <xdr:rowOff>0</xdr:rowOff>
    </xdr:to>
    <xdr:cxnSp macro="">
      <xdr:nvCxnSpPr>
        <xdr:cNvPr id="208" name="直線コネクタ 207"/>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79</xdr:row>
      <xdr:rowOff>29227</xdr:rowOff>
    </xdr:from>
    <xdr:ext cx="403059" cy="259045"/>
    <xdr:sp macro="" textlink="">
      <xdr:nvSpPr>
        <xdr:cNvPr id="209" name="テキスト ボックス 208"/>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77</xdr:row>
      <xdr:rowOff>133350</xdr:rowOff>
    </xdr:from>
    <xdr:to>
      <xdr:col>7</xdr:col>
      <xdr:colOff>638175</xdr:colOff>
      <xdr:row>77</xdr:row>
      <xdr:rowOff>133350</xdr:rowOff>
    </xdr:to>
    <xdr:cxnSp macro="">
      <xdr:nvCxnSpPr>
        <xdr:cNvPr id="210" name="直線コネクタ 209"/>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76</xdr:row>
      <xdr:rowOff>162577</xdr:rowOff>
    </xdr:from>
    <xdr:ext cx="467179" cy="259045"/>
    <xdr:sp macro="" textlink="">
      <xdr:nvSpPr>
        <xdr:cNvPr id="211" name="テキスト ボックス 210"/>
        <xdr:cNvSpPr txBox="1"/>
      </xdr:nvSpPr>
      <xdr:spPr>
        <a:xfrm>
          <a:off x="294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75</xdr:row>
      <xdr:rowOff>95250</xdr:rowOff>
    </xdr:from>
    <xdr:to>
      <xdr:col>7</xdr:col>
      <xdr:colOff>638175</xdr:colOff>
      <xdr:row>75</xdr:row>
      <xdr:rowOff>95250</xdr:rowOff>
    </xdr:to>
    <xdr:cxnSp macro="">
      <xdr:nvCxnSpPr>
        <xdr:cNvPr id="212" name="直線コネクタ 211"/>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74</xdr:row>
      <xdr:rowOff>124477</xdr:rowOff>
    </xdr:from>
    <xdr:ext cx="467179" cy="259045"/>
    <xdr:sp macro="" textlink="">
      <xdr:nvSpPr>
        <xdr:cNvPr id="213" name="テキスト ボックス 212"/>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66675</xdr:colOff>
      <xdr:row>75</xdr:row>
      <xdr:rowOff>95250</xdr:rowOff>
    </xdr:from>
    <xdr:to>
      <xdr:col>7</xdr:col>
      <xdr:colOff>676275</xdr:colOff>
      <xdr:row>88</xdr:row>
      <xdr:rowOff>152400</xdr:rowOff>
    </xdr:to>
    <xdr:sp macro="" textlink="">
      <xdr:nvSpPr>
        <xdr:cNvPr id="214"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77</xdr:row>
      <xdr:rowOff>133350</xdr:rowOff>
    </xdr:from>
    <xdr:to>
      <xdr:col>6</xdr:col>
      <xdr:colOff>510540</xdr:colOff>
      <xdr:row>85</xdr:row>
      <xdr:rowOff>137161</xdr:rowOff>
    </xdr:to>
    <xdr:cxnSp macro="">
      <xdr:nvCxnSpPr>
        <xdr:cNvPr id="215" name="直線コネクタ 214"/>
        <xdr:cNvCxnSpPr/>
      </xdr:nvCxnSpPr>
      <xdr:spPr>
        <a:xfrm flipV="1">
          <a:off x="4634865" y="13335000"/>
          <a:ext cx="0" cy="13754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85</xdr:row>
      <xdr:rowOff>140988</xdr:rowOff>
    </xdr:from>
    <xdr:ext cx="405111" cy="259045"/>
    <xdr:sp macro="" textlink="">
      <xdr:nvSpPr>
        <xdr:cNvPr id="216" name="【公営住宅】&#10;有形固定資産減価償却率最小値テキスト"/>
        <xdr:cNvSpPr txBox="1"/>
      </xdr:nvSpPr>
      <xdr:spPr>
        <a:xfrm>
          <a:off x="4724400" y="14714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27.8</a:t>
          </a:r>
          <a:endParaRPr kumimoji="1" lang="ja-JP" altLang="en-US" sz="1000" b="1">
            <a:latin typeface="ＭＳ Ｐゴシック"/>
          </a:endParaRPr>
        </a:p>
      </xdr:txBody>
    </xdr:sp>
    <xdr:clientData/>
  </xdr:oneCellAnchor>
  <xdr:twoCellAnchor>
    <xdr:from>
      <xdr:col>6</xdr:col>
      <xdr:colOff>422275</xdr:colOff>
      <xdr:row>85</xdr:row>
      <xdr:rowOff>137161</xdr:rowOff>
    </xdr:from>
    <xdr:to>
      <xdr:col>6</xdr:col>
      <xdr:colOff>600075</xdr:colOff>
      <xdr:row>85</xdr:row>
      <xdr:rowOff>137161</xdr:rowOff>
    </xdr:to>
    <xdr:cxnSp macro="">
      <xdr:nvCxnSpPr>
        <xdr:cNvPr id="217" name="直線コネクタ 216"/>
        <xdr:cNvCxnSpPr/>
      </xdr:nvCxnSpPr>
      <xdr:spPr>
        <a:xfrm>
          <a:off x="4546600" y="147104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76</xdr:row>
      <xdr:rowOff>80027</xdr:rowOff>
    </xdr:from>
    <xdr:ext cx="469744" cy="259045"/>
    <xdr:sp macro="" textlink="">
      <xdr:nvSpPr>
        <xdr:cNvPr id="218" name="【公営住宅】&#10;有形固定資産減価償却率最大値テキスト"/>
        <xdr:cNvSpPr txBox="1"/>
      </xdr:nvSpPr>
      <xdr:spPr>
        <a:xfrm>
          <a:off x="4724400" y="1311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100.0</a:t>
          </a:r>
          <a:endParaRPr kumimoji="1" lang="ja-JP" altLang="en-US" sz="1000" b="1">
            <a:latin typeface="ＭＳ Ｐゴシック"/>
          </a:endParaRPr>
        </a:p>
      </xdr:txBody>
    </xdr:sp>
    <xdr:clientData/>
  </xdr:oneCellAnchor>
  <xdr:twoCellAnchor>
    <xdr:from>
      <xdr:col>6</xdr:col>
      <xdr:colOff>422275</xdr:colOff>
      <xdr:row>77</xdr:row>
      <xdr:rowOff>133350</xdr:rowOff>
    </xdr:from>
    <xdr:to>
      <xdr:col>6</xdr:col>
      <xdr:colOff>600075</xdr:colOff>
      <xdr:row>77</xdr:row>
      <xdr:rowOff>133350</xdr:rowOff>
    </xdr:to>
    <xdr:cxnSp macro="">
      <xdr:nvCxnSpPr>
        <xdr:cNvPr id="219" name="直線コネクタ 218"/>
        <xdr:cNvCxnSpPr/>
      </xdr:nvCxnSpPr>
      <xdr:spPr>
        <a:xfrm>
          <a:off x="4546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81</xdr:row>
      <xdr:rowOff>81932</xdr:rowOff>
    </xdr:from>
    <xdr:ext cx="405111" cy="259045"/>
    <xdr:sp macro="" textlink="">
      <xdr:nvSpPr>
        <xdr:cNvPr id="220" name="【公営住宅】&#10;有形固定資産減価償却率平均値テキスト"/>
        <xdr:cNvSpPr txBox="1"/>
      </xdr:nvSpPr>
      <xdr:spPr>
        <a:xfrm>
          <a:off x="4724400" y="139693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62.9</a:t>
          </a:r>
          <a:endParaRPr kumimoji="1" lang="ja-JP" altLang="en-US" sz="1000" b="1">
            <a:solidFill>
              <a:srgbClr val="000080"/>
            </a:solidFill>
            <a:latin typeface="ＭＳ Ｐゴシック"/>
          </a:endParaRPr>
        </a:p>
      </xdr:txBody>
    </xdr:sp>
    <xdr:clientData/>
  </xdr:oneCellAnchor>
  <xdr:twoCellAnchor>
    <xdr:from>
      <xdr:col>6</xdr:col>
      <xdr:colOff>460375</xdr:colOff>
      <xdr:row>81</xdr:row>
      <xdr:rowOff>103505</xdr:rowOff>
    </xdr:from>
    <xdr:to>
      <xdr:col>6</xdr:col>
      <xdr:colOff>561975</xdr:colOff>
      <xdr:row>82</xdr:row>
      <xdr:rowOff>33655</xdr:rowOff>
    </xdr:to>
    <xdr:sp macro="" textlink="">
      <xdr:nvSpPr>
        <xdr:cNvPr id="221" name="フローチャート : 判断 220"/>
        <xdr:cNvSpPr/>
      </xdr:nvSpPr>
      <xdr:spPr>
        <a:xfrm>
          <a:off x="4584700" y="13990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82</xdr:row>
      <xdr:rowOff>23495</xdr:rowOff>
    </xdr:from>
    <xdr:to>
      <xdr:col>5</xdr:col>
      <xdr:colOff>409575</xdr:colOff>
      <xdr:row>82</xdr:row>
      <xdr:rowOff>125095</xdr:rowOff>
    </xdr:to>
    <xdr:sp macro="" textlink="">
      <xdr:nvSpPr>
        <xdr:cNvPr id="222" name="フローチャート : 判断 221"/>
        <xdr:cNvSpPr/>
      </xdr:nvSpPr>
      <xdr:spPr>
        <a:xfrm>
          <a:off x="3746500" y="14082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88</xdr:row>
      <xdr:rowOff>149877</xdr:rowOff>
    </xdr:from>
    <xdr:ext cx="762000" cy="259045"/>
    <xdr:sp macro="" textlink="">
      <xdr:nvSpPr>
        <xdr:cNvPr id="223" name="テキスト ボックス 222"/>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88</xdr:row>
      <xdr:rowOff>149877</xdr:rowOff>
    </xdr:from>
    <xdr:ext cx="762000" cy="259045"/>
    <xdr:sp macro="" textlink="">
      <xdr:nvSpPr>
        <xdr:cNvPr id="224" name="テキスト ボックス 223"/>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88</xdr:row>
      <xdr:rowOff>149877</xdr:rowOff>
    </xdr:from>
    <xdr:ext cx="762000" cy="259045"/>
    <xdr:sp macro="" textlink="">
      <xdr:nvSpPr>
        <xdr:cNvPr id="225" name="テキスト ボックス 224"/>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88</xdr:row>
      <xdr:rowOff>149877</xdr:rowOff>
    </xdr:from>
    <xdr:ext cx="762000" cy="259045"/>
    <xdr:sp macro="" textlink="">
      <xdr:nvSpPr>
        <xdr:cNvPr id="226" name="テキスト ボックス 225"/>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88</xdr:row>
      <xdr:rowOff>149877</xdr:rowOff>
    </xdr:from>
    <xdr:ext cx="762000" cy="259045"/>
    <xdr:sp macro="" textlink="">
      <xdr:nvSpPr>
        <xdr:cNvPr id="227" name="テキスト ボックス 226"/>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77</xdr:row>
      <xdr:rowOff>82550</xdr:rowOff>
    </xdr:from>
    <xdr:to>
      <xdr:col>5</xdr:col>
      <xdr:colOff>409575</xdr:colOff>
      <xdr:row>78</xdr:row>
      <xdr:rowOff>12700</xdr:rowOff>
    </xdr:to>
    <xdr:sp macro="" textlink="">
      <xdr:nvSpPr>
        <xdr:cNvPr id="228" name="円/楕円 227"/>
        <xdr:cNvSpPr/>
      </xdr:nvSpPr>
      <xdr:spPr>
        <a:xfrm>
          <a:off x="3746500" y="1328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82</xdr:row>
      <xdr:rowOff>116222</xdr:rowOff>
    </xdr:from>
    <xdr:ext cx="405111" cy="259045"/>
    <xdr:sp macro="" textlink="">
      <xdr:nvSpPr>
        <xdr:cNvPr id="229" name="n_1aveValue【公営住宅】&#10;有形固定資産減価償却率"/>
        <xdr:cNvSpPr txBox="1"/>
      </xdr:nvSpPr>
      <xdr:spPr>
        <a:xfrm>
          <a:off x="3582043" y="14175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58.1</a:t>
          </a:r>
          <a:endParaRPr kumimoji="1" lang="ja-JP" altLang="en-US" sz="1000" b="1">
            <a:solidFill>
              <a:srgbClr val="000080"/>
            </a:solidFill>
            <a:latin typeface="ＭＳ Ｐゴシック"/>
          </a:endParaRPr>
        </a:p>
      </xdr:txBody>
    </xdr:sp>
    <xdr:clientData/>
  </xdr:oneCellAnchor>
  <xdr:oneCellAnchor>
    <xdr:from>
      <xdr:col>5</xdr:col>
      <xdr:colOff>111202</xdr:colOff>
      <xdr:row>76</xdr:row>
      <xdr:rowOff>29227</xdr:rowOff>
    </xdr:from>
    <xdr:ext cx="469744" cy="259045"/>
    <xdr:sp macro="" textlink="">
      <xdr:nvSpPr>
        <xdr:cNvPr id="230" name="n_1mainValue【公営住宅】&#10;有形固定資産減価償却率"/>
        <xdr:cNvSpPr txBox="1"/>
      </xdr:nvSpPr>
      <xdr:spPr>
        <a:xfrm>
          <a:off x="3549727" y="1305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100.0</a:t>
          </a:r>
          <a:endParaRPr kumimoji="1" lang="ja-JP" altLang="en-US" sz="1000" b="1">
            <a:solidFill>
              <a:srgbClr val="FF0000"/>
            </a:solidFill>
            <a:latin typeface="ＭＳ Ｐゴシック"/>
          </a:endParaRPr>
        </a:p>
      </xdr:txBody>
    </xdr:sp>
    <xdr:clientData/>
  </xdr:oneCellAnchor>
  <xdr:twoCellAnchor>
    <xdr:from>
      <xdr:col>9</xdr:col>
      <xdr:colOff>422275</xdr:colOff>
      <xdr:row>68</xdr:row>
      <xdr:rowOff>152400</xdr:rowOff>
    </xdr:from>
    <xdr:to>
      <xdr:col>16</xdr:col>
      <xdr:colOff>346075</xdr:colOff>
      <xdr:row>72</xdr:row>
      <xdr:rowOff>101600</xdr:rowOff>
    </xdr:to>
    <xdr:sp macro="" textlink="">
      <xdr:nvSpPr>
        <xdr:cNvPr id="231" name="正方形/長方形 230"/>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公営住宅</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72</xdr:row>
      <xdr:rowOff>127000</xdr:rowOff>
    </xdr:from>
    <xdr:to>
      <xdr:col>12</xdr:col>
      <xdr:colOff>15875</xdr:colOff>
      <xdr:row>74</xdr:row>
      <xdr:rowOff>38100</xdr:rowOff>
    </xdr:to>
    <xdr:sp macro="" textlink="">
      <xdr:nvSpPr>
        <xdr:cNvPr id="232" name="正方形/長方形 231"/>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73</xdr:row>
      <xdr:rowOff>158750</xdr:rowOff>
    </xdr:from>
    <xdr:to>
      <xdr:col>12</xdr:col>
      <xdr:colOff>15875</xdr:colOff>
      <xdr:row>75</xdr:row>
      <xdr:rowOff>69850</xdr:rowOff>
    </xdr:to>
    <xdr:sp macro="" textlink="">
      <xdr:nvSpPr>
        <xdr:cNvPr id="233" name="正方形/長方形 232"/>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72</xdr:row>
      <xdr:rowOff>127000</xdr:rowOff>
    </xdr:from>
    <xdr:to>
      <xdr:col>13</xdr:col>
      <xdr:colOff>346075</xdr:colOff>
      <xdr:row>74</xdr:row>
      <xdr:rowOff>38100</xdr:rowOff>
    </xdr:to>
    <xdr:sp macro="" textlink="">
      <xdr:nvSpPr>
        <xdr:cNvPr id="234" name="正方形/長方形 233"/>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73</xdr:row>
      <xdr:rowOff>158750</xdr:rowOff>
    </xdr:from>
    <xdr:to>
      <xdr:col>13</xdr:col>
      <xdr:colOff>346075</xdr:colOff>
      <xdr:row>75</xdr:row>
      <xdr:rowOff>69850</xdr:rowOff>
    </xdr:to>
    <xdr:sp macro="" textlink="">
      <xdr:nvSpPr>
        <xdr:cNvPr id="235" name="正方形/長方形 234"/>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6.015</a:t>
          </a:r>
          <a:endParaRPr kumimoji="1" lang="ja-JP" altLang="en-US" sz="1200" b="1" i="1">
            <a:solidFill>
              <a:srgbClr val="4080FF"/>
            </a:solidFill>
            <a:latin typeface="ＭＳ Ｐゴシック"/>
          </a:endParaRPr>
        </a:p>
      </xdr:txBody>
    </xdr:sp>
    <xdr:clientData/>
  </xdr:twoCellAnchor>
  <xdr:twoCellAnchor>
    <xdr:from>
      <xdr:col>12</xdr:col>
      <xdr:colOff>650875</xdr:colOff>
      <xdr:row>72</xdr:row>
      <xdr:rowOff>127000</xdr:rowOff>
    </xdr:from>
    <xdr:to>
      <xdr:col>15</xdr:col>
      <xdr:colOff>117475</xdr:colOff>
      <xdr:row>74</xdr:row>
      <xdr:rowOff>38100</xdr:rowOff>
    </xdr:to>
    <xdr:sp macro="" textlink="">
      <xdr:nvSpPr>
        <xdr:cNvPr id="236" name="正方形/長方形 235"/>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12</xdr:col>
      <xdr:colOff>650875</xdr:colOff>
      <xdr:row>73</xdr:row>
      <xdr:rowOff>158750</xdr:rowOff>
    </xdr:from>
    <xdr:to>
      <xdr:col>15</xdr:col>
      <xdr:colOff>117475</xdr:colOff>
      <xdr:row>75</xdr:row>
      <xdr:rowOff>69850</xdr:rowOff>
    </xdr:to>
    <xdr:sp macro="" textlink="">
      <xdr:nvSpPr>
        <xdr:cNvPr id="237" name="正方形/長方形 236"/>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1.042</a:t>
          </a:r>
          <a:endParaRPr kumimoji="1" lang="ja-JP" altLang="en-US" sz="1200" b="1" i="1">
            <a:solidFill>
              <a:srgbClr val="4080FF"/>
            </a:solidFill>
            <a:latin typeface="ＭＳ Ｐゴシック"/>
          </a:endParaRPr>
        </a:p>
      </xdr:txBody>
    </xdr:sp>
    <xdr:clientData/>
  </xdr:twoCellAnchor>
  <xdr:twoCellAnchor>
    <xdr:from>
      <xdr:col>9</xdr:col>
      <xdr:colOff>422275</xdr:colOff>
      <xdr:row>75</xdr:row>
      <xdr:rowOff>95250</xdr:rowOff>
    </xdr:from>
    <xdr:to>
      <xdr:col>16</xdr:col>
      <xdr:colOff>346075</xdr:colOff>
      <xdr:row>88</xdr:row>
      <xdr:rowOff>152400</xdr:rowOff>
    </xdr:to>
    <xdr:sp macro="" textlink="">
      <xdr:nvSpPr>
        <xdr:cNvPr id="238" name="正方形/長方形 237"/>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74</xdr:row>
      <xdr:rowOff>76200</xdr:rowOff>
    </xdr:from>
    <xdr:ext cx="349839" cy="225703"/>
    <xdr:sp macro="" textlink="">
      <xdr:nvSpPr>
        <xdr:cNvPr id="239" name="テキスト ボックス 238"/>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88</xdr:row>
      <xdr:rowOff>152400</xdr:rowOff>
    </xdr:from>
    <xdr:to>
      <xdr:col>16</xdr:col>
      <xdr:colOff>307975</xdr:colOff>
      <xdr:row>88</xdr:row>
      <xdr:rowOff>152400</xdr:rowOff>
    </xdr:to>
    <xdr:cxnSp macro="">
      <xdr:nvCxnSpPr>
        <xdr:cNvPr id="240" name="直線コネクタ 239"/>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86</xdr:row>
      <xdr:rowOff>114300</xdr:rowOff>
    </xdr:from>
    <xdr:to>
      <xdr:col>16</xdr:col>
      <xdr:colOff>307975</xdr:colOff>
      <xdr:row>86</xdr:row>
      <xdr:rowOff>114300</xdr:rowOff>
    </xdr:to>
    <xdr:cxnSp macro="">
      <xdr:nvCxnSpPr>
        <xdr:cNvPr id="241" name="直線コネクタ 240"/>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85</xdr:row>
      <xdr:rowOff>143527</xdr:rowOff>
    </xdr:from>
    <xdr:ext cx="467179" cy="259045"/>
    <xdr:sp macro="" textlink="">
      <xdr:nvSpPr>
        <xdr:cNvPr id="242" name="テキスト ボックス 241"/>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84</xdr:row>
      <xdr:rowOff>76200</xdr:rowOff>
    </xdr:from>
    <xdr:to>
      <xdr:col>16</xdr:col>
      <xdr:colOff>307975</xdr:colOff>
      <xdr:row>84</xdr:row>
      <xdr:rowOff>76200</xdr:rowOff>
    </xdr:to>
    <xdr:cxnSp macro="">
      <xdr:nvCxnSpPr>
        <xdr:cNvPr id="243" name="直線コネクタ 242"/>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83</xdr:row>
      <xdr:rowOff>105427</xdr:rowOff>
    </xdr:from>
    <xdr:ext cx="467179" cy="259045"/>
    <xdr:sp macro="" textlink="">
      <xdr:nvSpPr>
        <xdr:cNvPr id="244" name="テキスト ボックス 243"/>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9</xdr:col>
      <xdr:colOff>422275</xdr:colOff>
      <xdr:row>82</xdr:row>
      <xdr:rowOff>38100</xdr:rowOff>
    </xdr:from>
    <xdr:to>
      <xdr:col>16</xdr:col>
      <xdr:colOff>307975</xdr:colOff>
      <xdr:row>82</xdr:row>
      <xdr:rowOff>38100</xdr:rowOff>
    </xdr:to>
    <xdr:cxnSp macro="">
      <xdr:nvCxnSpPr>
        <xdr:cNvPr id="245" name="直線コネクタ 244"/>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81</xdr:row>
      <xdr:rowOff>67327</xdr:rowOff>
    </xdr:from>
    <xdr:ext cx="467179" cy="259045"/>
    <xdr:sp macro="" textlink="">
      <xdr:nvSpPr>
        <xdr:cNvPr id="246" name="テキスト ボックス 245"/>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9</xdr:col>
      <xdr:colOff>422275</xdr:colOff>
      <xdr:row>80</xdr:row>
      <xdr:rowOff>0</xdr:rowOff>
    </xdr:from>
    <xdr:to>
      <xdr:col>16</xdr:col>
      <xdr:colOff>307975</xdr:colOff>
      <xdr:row>80</xdr:row>
      <xdr:rowOff>0</xdr:rowOff>
    </xdr:to>
    <xdr:cxnSp macro="">
      <xdr:nvCxnSpPr>
        <xdr:cNvPr id="247" name="直線コネクタ 246"/>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79</xdr:row>
      <xdr:rowOff>29227</xdr:rowOff>
    </xdr:from>
    <xdr:ext cx="467179" cy="259045"/>
    <xdr:sp macro="" textlink="">
      <xdr:nvSpPr>
        <xdr:cNvPr id="248" name="テキスト ボックス 247"/>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9</xdr:col>
      <xdr:colOff>422275</xdr:colOff>
      <xdr:row>77</xdr:row>
      <xdr:rowOff>133350</xdr:rowOff>
    </xdr:from>
    <xdr:to>
      <xdr:col>16</xdr:col>
      <xdr:colOff>307975</xdr:colOff>
      <xdr:row>77</xdr:row>
      <xdr:rowOff>133350</xdr:rowOff>
    </xdr:to>
    <xdr:cxnSp macro="">
      <xdr:nvCxnSpPr>
        <xdr:cNvPr id="249" name="直線コネクタ 248"/>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76</xdr:row>
      <xdr:rowOff>162577</xdr:rowOff>
    </xdr:from>
    <xdr:ext cx="467179" cy="259045"/>
    <xdr:sp macro="" textlink="">
      <xdr:nvSpPr>
        <xdr:cNvPr id="250" name="テキスト ボックス 249"/>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9</xdr:col>
      <xdr:colOff>422275</xdr:colOff>
      <xdr:row>75</xdr:row>
      <xdr:rowOff>95250</xdr:rowOff>
    </xdr:from>
    <xdr:to>
      <xdr:col>16</xdr:col>
      <xdr:colOff>307975</xdr:colOff>
      <xdr:row>75</xdr:row>
      <xdr:rowOff>95250</xdr:rowOff>
    </xdr:to>
    <xdr:cxnSp macro="">
      <xdr:nvCxnSpPr>
        <xdr:cNvPr id="251" name="直線コネクタ 250"/>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74</xdr:row>
      <xdr:rowOff>124477</xdr:rowOff>
    </xdr:from>
    <xdr:ext cx="467179" cy="259045"/>
    <xdr:sp macro="" textlink="">
      <xdr:nvSpPr>
        <xdr:cNvPr id="252" name="テキスト ボックス 251"/>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a:t>
          </a:r>
          <a:endParaRPr kumimoji="1" lang="ja-JP" altLang="en-US" sz="1000">
            <a:latin typeface="ＭＳ Ｐゴシック"/>
          </a:endParaRPr>
        </a:p>
      </xdr:txBody>
    </xdr:sp>
    <xdr:clientData/>
  </xdr:oneCellAnchor>
  <xdr:twoCellAnchor>
    <xdr:from>
      <xdr:col>9</xdr:col>
      <xdr:colOff>422275</xdr:colOff>
      <xdr:row>75</xdr:row>
      <xdr:rowOff>95250</xdr:rowOff>
    </xdr:from>
    <xdr:to>
      <xdr:col>16</xdr:col>
      <xdr:colOff>346075</xdr:colOff>
      <xdr:row>88</xdr:row>
      <xdr:rowOff>152400</xdr:rowOff>
    </xdr:to>
    <xdr:sp macro="" textlink="">
      <xdr:nvSpPr>
        <xdr:cNvPr id="253"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78</xdr:row>
      <xdr:rowOff>147065</xdr:rowOff>
    </xdr:from>
    <xdr:to>
      <xdr:col>15</xdr:col>
      <xdr:colOff>180340</xdr:colOff>
      <xdr:row>86</xdr:row>
      <xdr:rowOff>58293</xdr:rowOff>
    </xdr:to>
    <xdr:cxnSp macro="">
      <xdr:nvCxnSpPr>
        <xdr:cNvPr id="254" name="直線コネクタ 253"/>
        <xdr:cNvCxnSpPr/>
      </xdr:nvCxnSpPr>
      <xdr:spPr>
        <a:xfrm flipV="1">
          <a:off x="10476865" y="13520165"/>
          <a:ext cx="0" cy="12828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86</xdr:row>
      <xdr:rowOff>62120</xdr:rowOff>
    </xdr:from>
    <xdr:ext cx="469744" cy="259045"/>
    <xdr:sp macro="" textlink="">
      <xdr:nvSpPr>
        <xdr:cNvPr id="255" name="【公営住宅】&#10;一人当たり面積最小値テキスト"/>
        <xdr:cNvSpPr txBox="1"/>
      </xdr:nvSpPr>
      <xdr:spPr>
        <a:xfrm>
          <a:off x="10566400" y="148068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0.147</a:t>
          </a:r>
          <a:endParaRPr kumimoji="1" lang="ja-JP" altLang="en-US" sz="1000" b="1">
            <a:latin typeface="ＭＳ Ｐゴシック"/>
          </a:endParaRPr>
        </a:p>
      </xdr:txBody>
    </xdr:sp>
    <xdr:clientData/>
  </xdr:oneCellAnchor>
  <xdr:twoCellAnchor>
    <xdr:from>
      <xdr:col>15</xdr:col>
      <xdr:colOff>92075</xdr:colOff>
      <xdr:row>86</xdr:row>
      <xdr:rowOff>58293</xdr:rowOff>
    </xdr:from>
    <xdr:to>
      <xdr:col>15</xdr:col>
      <xdr:colOff>269875</xdr:colOff>
      <xdr:row>86</xdr:row>
      <xdr:rowOff>58293</xdr:rowOff>
    </xdr:to>
    <xdr:cxnSp macro="">
      <xdr:nvCxnSpPr>
        <xdr:cNvPr id="256" name="直線コネクタ 255"/>
        <xdr:cNvCxnSpPr/>
      </xdr:nvCxnSpPr>
      <xdr:spPr>
        <a:xfrm>
          <a:off x="10388600" y="148029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77</xdr:row>
      <xdr:rowOff>93742</xdr:rowOff>
    </xdr:from>
    <xdr:ext cx="469744" cy="259045"/>
    <xdr:sp macro="" textlink="">
      <xdr:nvSpPr>
        <xdr:cNvPr id="257" name="【公営住宅】&#10;一人当たり面積最大値テキスト"/>
        <xdr:cNvSpPr txBox="1"/>
      </xdr:nvSpPr>
      <xdr:spPr>
        <a:xfrm>
          <a:off x="10566400" y="132953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3.514</a:t>
          </a:r>
          <a:endParaRPr kumimoji="1" lang="ja-JP" altLang="en-US" sz="1000" b="1">
            <a:latin typeface="ＭＳ Ｐゴシック"/>
          </a:endParaRPr>
        </a:p>
      </xdr:txBody>
    </xdr:sp>
    <xdr:clientData/>
  </xdr:oneCellAnchor>
  <xdr:twoCellAnchor>
    <xdr:from>
      <xdr:col>15</xdr:col>
      <xdr:colOff>92075</xdr:colOff>
      <xdr:row>78</xdr:row>
      <xdr:rowOff>147065</xdr:rowOff>
    </xdr:from>
    <xdr:to>
      <xdr:col>15</xdr:col>
      <xdr:colOff>269875</xdr:colOff>
      <xdr:row>78</xdr:row>
      <xdr:rowOff>147065</xdr:rowOff>
    </xdr:to>
    <xdr:cxnSp macro="">
      <xdr:nvCxnSpPr>
        <xdr:cNvPr id="258" name="直線コネクタ 257"/>
        <xdr:cNvCxnSpPr/>
      </xdr:nvCxnSpPr>
      <xdr:spPr>
        <a:xfrm>
          <a:off x="10388600" y="135201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83</xdr:row>
      <xdr:rowOff>85362</xdr:rowOff>
    </xdr:from>
    <xdr:ext cx="469744" cy="259045"/>
    <xdr:sp macro="" textlink="">
      <xdr:nvSpPr>
        <xdr:cNvPr id="259" name="【公営住宅】&#10;一人当たり面積平均値テキスト"/>
        <xdr:cNvSpPr txBox="1"/>
      </xdr:nvSpPr>
      <xdr:spPr>
        <a:xfrm>
          <a:off x="10566400" y="143157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1.236</a:t>
          </a:r>
          <a:endParaRPr kumimoji="1" lang="ja-JP" altLang="en-US" sz="1000" b="1">
            <a:solidFill>
              <a:srgbClr val="000080"/>
            </a:solidFill>
            <a:latin typeface="ＭＳ Ｐゴシック"/>
          </a:endParaRPr>
        </a:p>
      </xdr:txBody>
    </xdr:sp>
    <xdr:clientData/>
  </xdr:oneCellAnchor>
  <xdr:twoCellAnchor>
    <xdr:from>
      <xdr:col>15</xdr:col>
      <xdr:colOff>130175</xdr:colOff>
      <xdr:row>83</xdr:row>
      <xdr:rowOff>106935</xdr:rowOff>
    </xdr:from>
    <xdr:to>
      <xdr:col>15</xdr:col>
      <xdr:colOff>231775</xdr:colOff>
      <xdr:row>84</xdr:row>
      <xdr:rowOff>37085</xdr:rowOff>
    </xdr:to>
    <xdr:sp macro="" textlink="">
      <xdr:nvSpPr>
        <xdr:cNvPr id="260" name="フローチャート : 判断 259"/>
        <xdr:cNvSpPr/>
      </xdr:nvSpPr>
      <xdr:spPr>
        <a:xfrm>
          <a:off x="10426700" y="14337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83</xdr:row>
      <xdr:rowOff>55880</xdr:rowOff>
    </xdr:from>
    <xdr:to>
      <xdr:col>14</xdr:col>
      <xdr:colOff>79375</xdr:colOff>
      <xdr:row>83</xdr:row>
      <xdr:rowOff>157480</xdr:rowOff>
    </xdr:to>
    <xdr:sp macro="" textlink="">
      <xdr:nvSpPr>
        <xdr:cNvPr id="261" name="フローチャート : 判断 260"/>
        <xdr:cNvSpPr/>
      </xdr:nvSpPr>
      <xdr:spPr>
        <a:xfrm>
          <a:off x="9588500" y="1428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88</xdr:row>
      <xdr:rowOff>149877</xdr:rowOff>
    </xdr:from>
    <xdr:ext cx="762000" cy="259045"/>
    <xdr:sp macro="" textlink="">
      <xdr:nvSpPr>
        <xdr:cNvPr id="262" name="テキスト ボックス 261"/>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88</xdr:row>
      <xdr:rowOff>149877</xdr:rowOff>
    </xdr:from>
    <xdr:ext cx="762000" cy="259045"/>
    <xdr:sp macro="" textlink="">
      <xdr:nvSpPr>
        <xdr:cNvPr id="263" name="テキスト ボックス 262"/>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88</xdr:row>
      <xdr:rowOff>149877</xdr:rowOff>
    </xdr:from>
    <xdr:ext cx="762000" cy="259045"/>
    <xdr:sp macro="" textlink="">
      <xdr:nvSpPr>
        <xdr:cNvPr id="264" name="テキスト ボックス 263"/>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88</xdr:row>
      <xdr:rowOff>149877</xdr:rowOff>
    </xdr:from>
    <xdr:ext cx="762000" cy="259045"/>
    <xdr:sp macro="" textlink="">
      <xdr:nvSpPr>
        <xdr:cNvPr id="265" name="テキスト ボックス 264"/>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88</xdr:row>
      <xdr:rowOff>149877</xdr:rowOff>
    </xdr:from>
    <xdr:ext cx="762000" cy="259045"/>
    <xdr:sp macro="" textlink="">
      <xdr:nvSpPr>
        <xdr:cNvPr id="266" name="テキスト ボックス 265"/>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84</xdr:row>
      <xdr:rowOff>164085</xdr:rowOff>
    </xdr:from>
    <xdr:to>
      <xdr:col>14</xdr:col>
      <xdr:colOff>79375</xdr:colOff>
      <xdr:row>85</xdr:row>
      <xdr:rowOff>94235</xdr:rowOff>
    </xdr:to>
    <xdr:sp macro="" textlink="">
      <xdr:nvSpPr>
        <xdr:cNvPr id="267" name="円/楕円 266"/>
        <xdr:cNvSpPr/>
      </xdr:nvSpPr>
      <xdr:spPr>
        <a:xfrm>
          <a:off x="9588500" y="14565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82</xdr:row>
      <xdr:rowOff>2557</xdr:rowOff>
    </xdr:from>
    <xdr:ext cx="469744" cy="259045"/>
    <xdr:sp macro="" textlink="">
      <xdr:nvSpPr>
        <xdr:cNvPr id="268" name="n_1aveValue【公営住宅】&#10;一人当たり面積"/>
        <xdr:cNvSpPr txBox="1"/>
      </xdr:nvSpPr>
      <xdr:spPr>
        <a:xfrm>
          <a:off x="9391727" y="14061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1.370</a:t>
          </a:r>
          <a:endParaRPr kumimoji="1" lang="ja-JP" altLang="en-US" sz="1000" b="1">
            <a:solidFill>
              <a:srgbClr val="000080"/>
            </a:solidFill>
            <a:latin typeface="ＭＳ Ｐゴシック"/>
          </a:endParaRPr>
        </a:p>
      </xdr:txBody>
    </xdr:sp>
    <xdr:clientData/>
  </xdr:oneCellAnchor>
  <xdr:oneCellAnchor>
    <xdr:from>
      <xdr:col>13</xdr:col>
      <xdr:colOff>466802</xdr:colOff>
      <xdr:row>85</xdr:row>
      <xdr:rowOff>85362</xdr:rowOff>
    </xdr:from>
    <xdr:ext cx="469744" cy="259045"/>
    <xdr:sp macro="" textlink="">
      <xdr:nvSpPr>
        <xdr:cNvPr id="269" name="n_1mainValue【公営住宅】&#10;一人当たり面積"/>
        <xdr:cNvSpPr txBox="1"/>
      </xdr:nvSpPr>
      <xdr:spPr>
        <a:xfrm>
          <a:off x="9391727" y="14658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0.636</a:t>
          </a:r>
          <a:endParaRPr kumimoji="1" lang="ja-JP" altLang="en-US" sz="1000" b="1">
            <a:solidFill>
              <a:srgbClr val="FF0000"/>
            </a:solidFill>
            <a:latin typeface="ＭＳ Ｐゴシック"/>
          </a:endParaRPr>
        </a:p>
      </xdr:txBody>
    </xdr:sp>
    <xdr:clientData/>
  </xdr:oneCellAnchor>
  <xdr:twoCellAnchor>
    <xdr:from>
      <xdr:col>1</xdr:col>
      <xdr:colOff>66675</xdr:colOff>
      <xdr:row>91</xdr:row>
      <xdr:rowOff>19050</xdr:rowOff>
    </xdr:from>
    <xdr:to>
      <xdr:col>7</xdr:col>
      <xdr:colOff>676275</xdr:colOff>
      <xdr:row>94</xdr:row>
      <xdr:rowOff>139700</xdr:rowOff>
    </xdr:to>
    <xdr:sp macro="" textlink="">
      <xdr:nvSpPr>
        <xdr:cNvPr id="270" name="正方形/長方形 269"/>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港湾・漁港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94</xdr:row>
      <xdr:rowOff>165100</xdr:rowOff>
    </xdr:from>
    <xdr:to>
      <xdr:col>3</xdr:col>
      <xdr:colOff>346075</xdr:colOff>
      <xdr:row>96</xdr:row>
      <xdr:rowOff>76200</xdr:rowOff>
    </xdr:to>
    <xdr:sp macro="" textlink="">
      <xdr:nvSpPr>
        <xdr:cNvPr id="271" name="正方形/長方形 270"/>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96</xdr:row>
      <xdr:rowOff>25400</xdr:rowOff>
    </xdr:from>
    <xdr:to>
      <xdr:col>3</xdr:col>
      <xdr:colOff>346075</xdr:colOff>
      <xdr:row>97</xdr:row>
      <xdr:rowOff>107950</xdr:rowOff>
    </xdr:to>
    <xdr:sp macro="" textlink="">
      <xdr:nvSpPr>
        <xdr:cNvPr id="272" name="正方形/長方形 271"/>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94</xdr:row>
      <xdr:rowOff>165100</xdr:rowOff>
    </xdr:from>
    <xdr:to>
      <xdr:col>4</xdr:col>
      <xdr:colOff>676275</xdr:colOff>
      <xdr:row>96</xdr:row>
      <xdr:rowOff>76200</xdr:rowOff>
    </xdr:to>
    <xdr:sp macro="" textlink="">
      <xdr:nvSpPr>
        <xdr:cNvPr id="273" name="正方形/長方形 272"/>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96</xdr:row>
      <xdr:rowOff>25400</xdr:rowOff>
    </xdr:from>
    <xdr:to>
      <xdr:col>4</xdr:col>
      <xdr:colOff>676275</xdr:colOff>
      <xdr:row>97</xdr:row>
      <xdr:rowOff>107950</xdr:rowOff>
    </xdr:to>
    <xdr:sp macro="" textlink="">
      <xdr:nvSpPr>
        <xdr:cNvPr id="274" name="正方形/長方形 273"/>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61.8</a:t>
          </a:r>
          <a:endParaRPr kumimoji="1" lang="ja-JP" altLang="en-US" sz="1200" b="1" i="1">
            <a:solidFill>
              <a:srgbClr val="4080FF"/>
            </a:solidFill>
            <a:latin typeface="ＭＳ Ｐゴシック"/>
          </a:endParaRPr>
        </a:p>
      </xdr:txBody>
    </xdr:sp>
    <xdr:clientData/>
  </xdr:twoCellAnchor>
  <xdr:twoCellAnchor>
    <xdr:from>
      <xdr:col>4</xdr:col>
      <xdr:colOff>295275</xdr:colOff>
      <xdr:row>94</xdr:row>
      <xdr:rowOff>165100</xdr:rowOff>
    </xdr:from>
    <xdr:to>
      <xdr:col>6</xdr:col>
      <xdr:colOff>447675</xdr:colOff>
      <xdr:row>96</xdr:row>
      <xdr:rowOff>76200</xdr:rowOff>
    </xdr:to>
    <xdr:sp macro="" textlink="">
      <xdr:nvSpPr>
        <xdr:cNvPr id="275" name="正方形/長方形 274"/>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4</xdr:col>
      <xdr:colOff>295275</xdr:colOff>
      <xdr:row>96</xdr:row>
      <xdr:rowOff>25400</xdr:rowOff>
    </xdr:from>
    <xdr:to>
      <xdr:col>6</xdr:col>
      <xdr:colOff>447675</xdr:colOff>
      <xdr:row>97</xdr:row>
      <xdr:rowOff>107950</xdr:rowOff>
    </xdr:to>
    <xdr:sp macro="" textlink="">
      <xdr:nvSpPr>
        <xdr:cNvPr id="276" name="正方形/長方形 275"/>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89.5</a:t>
          </a:r>
          <a:endParaRPr kumimoji="1" lang="ja-JP" altLang="en-US" sz="1200" b="1" i="1">
            <a:solidFill>
              <a:srgbClr val="4080FF"/>
            </a:solidFill>
            <a:latin typeface="ＭＳ Ｐゴシック"/>
          </a:endParaRPr>
        </a:p>
      </xdr:txBody>
    </xdr:sp>
    <xdr:clientData/>
  </xdr:twoCellAnchor>
  <xdr:twoCellAnchor>
    <xdr:from>
      <xdr:col>1</xdr:col>
      <xdr:colOff>66675</xdr:colOff>
      <xdr:row>97</xdr:row>
      <xdr:rowOff>133350</xdr:rowOff>
    </xdr:from>
    <xdr:to>
      <xdr:col>7</xdr:col>
      <xdr:colOff>676275</xdr:colOff>
      <xdr:row>111</xdr:row>
      <xdr:rowOff>19050</xdr:rowOff>
    </xdr:to>
    <xdr:sp macro="" textlink="">
      <xdr:nvSpPr>
        <xdr:cNvPr id="277" name="正方形/長方形 276"/>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9</xdr:col>
      <xdr:colOff>422275</xdr:colOff>
      <xdr:row>91</xdr:row>
      <xdr:rowOff>19050</xdr:rowOff>
    </xdr:from>
    <xdr:to>
      <xdr:col>16</xdr:col>
      <xdr:colOff>346075</xdr:colOff>
      <xdr:row>94</xdr:row>
      <xdr:rowOff>139700</xdr:rowOff>
    </xdr:to>
    <xdr:sp macro="" textlink="">
      <xdr:nvSpPr>
        <xdr:cNvPr id="278" name="正方形/長方形 277"/>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港湾・漁港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一人当たり有形固定資産（償却資産）額</a:t>
          </a:r>
        </a:p>
      </xdr:txBody>
    </xdr:sp>
    <xdr:clientData/>
  </xdr:twoCellAnchor>
  <xdr:twoCellAnchor>
    <xdr:from>
      <xdr:col>9</xdr:col>
      <xdr:colOff>549275</xdr:colOff>
      <xdr:row>94</xdr:row>
      <xdr:rowOff>165100</xdr:rowOff>
    </xdr:from>
    <xdr:to>
      <xdr:col>12</xdr:col>
      <xdr:colOff>15875</xdr:colOff>
      <xdr:row>96</xdr:row>
      <xdr:rowOff>76200</xdr:rowOff>
    </xdr:to>
    <xdr:sp macro="" textlink="">
      <xdr:nvSpPr>
        <xdr:cNvPr id="279" name="正方形/長方形 278"/>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96</xdr:row>
      <xdr:rowOff>25400</xdr:rowOff>
    </xdr:from>
    <xdr:to>
      <xdr:col>12</xdr:col>
      <xdr:colOff>15875</xdr:colOff>
      <xdr:row>97</xdr:row>
      <xdr:rowOff>107950</xdr:rowOff>
    </xdr:to>
    <xdr:sp macro="" textlink="">
      <xdr:nvSpPr>
        <xdr:cNvPr id="280" name="正方形/長方形 279"/>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94</xdr:row>
      <xdr:rowOff>165100</xdr:rowOff>
    </xdr:from>
    <xdr:to>
      <xdr:col>13</xdr:col>
      <xdr:colOff>346075</xdr:colOff>
      <xdr:row>96</xdr:row>
      <xdr:rowOff>76200</xdr:rowOff>
    </xdr:to>
    <xdr:sp macro="" textlink="">
      <xdr:nvSpPr>
        <xdr:cNvPr id="281" name="正方形/長方形 280"/>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96</xdr:row>
      <xdr:rowOff>25400</xdr:rowOff>
    </xdr:from>
    <xdr:to>
      <xdr:col>13</xdr:col>
      <xdr:colOff>346075</xdr:colOff>
      <xdr:row>97</xdr:row>
      <xdr:rowOff>107950</xdr:rowOff>
    </xdr:to>
    <xdr:sp macro="" textlink="">
      <xdr:nvSpPr>
        <xdr:cNvPr id="282" name="正方形/長方形 281"/>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66,116</a:t>
          </a:r>
          <a:endParaRPr kumimoji="1" lang="ja-JP" altLang="en-US" sz="1200" b="1" i="1">
            <a:solidFill>
              <a:srgbClr val="4080FF"/>
            </a:solidFill>
            <a:latin typeface="ＭＳ Ｐゴシック"/>
          </a:endParaRPr>
        </a:p>
      </xdr:txBody>
    </xdr:sp>
    <xdr:clientData/>
  </xdr:twoCellAnchor>
  <xdr:twoCellAnchor>
    <xdr:from>
      <xdr:col>12</xdr:col>
      <xdr:colOff>650875</xdr:colOff>
      <xdr:row>94</xdr:row>
      <xdr:rowOff>165100</xdr:rowOff>
    </xdr:from>
    <xdr:to>
      <xdr:col>15</xdr:col>
      <xdr:colOff>117475</xdr:colOff>
      <xdr:row>96</xdr:row>
      <xdr:rowOff>76200</xdr:rowOff>
    </xdr:to>
    <xdr:sp macro="" textlink="">
      <xdr:nvSpPr>
        <xdr:cNvPr id="283" name="正方形/長方形 282"/>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12</xdr:col>
      <xdr:colOff>650875</xdr:colOff>
      <xdr:row>96</xdr:row>
      <xdr:rowOff>25400</xdr:rowOff>
    </xdr:from>
    <xdr:to>
      <xdr:col>15</xdr:col>
      <xdr:colOff>117475</xdr:colOff>
      <xdr:row>97</xdr:row>
      <xdr:rowOff>107950</xdr:rowOff>
    </xdr:to>
    <xdr:sp macro="" textlink="">
      <xdr:nvSpPr>
        <xdr:cNvPr id="284" name="正方形/長方形 283"/>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136,694</a:t>
          </a:r>
          <a:endParaRPr kumimoji="1" lang="ja-JP" altLang="en-US" sz="1200" b="1" i="1">
            <a:solidFill>
              <a:srgbClr val="4080FF"/>
            </a:solidFill>
            <a:latin typeface="ＭＳ Ｐゴシック"/>
          </a:endParaRPr>
        </a:p>
      </xdr:txBody>
    </xdr:sp>
    <xdr:clientData/>
  </xdr:twoCellAnchor>
  <xdr:twoCellAnchor>
    <xdr:from>
      <xdr:col>9</xdr:col>
      <xdr:colOff>422275</xdr:colOff>
      <xdr:row>97</xdr:row>
      <xdr:rowOff>133350</xdr:rowOff>
    </xdr:from>
    <xdr:to>
      <xdr:col>16</xdr:col>
      <xdr:colOff>346075</xdr:colOff>
      <xdr:row>111</xdr:row>
      <xdr:rowOff>19050</xdr:rowOff>
    </xdr:to>
    <xdr:sp macro="" textlink="">
      <xdr:nvSpPr>
        <xdr:cNvPr id="285" name="正方形/長方形 284"/>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18</xdr:col>
      <xdr:colOff>73025</xdr:colOff>
      <xdr:row>24</xdr:row>
      <xdr:rowOff>76200</xdr:rowOff>
    </xdr:from>
    <xdr:to>
      <xdr:col>24</xdr:col>
      <xdr:colOff>682625</xdr:colOff>
      <xdr:row>28</xdr:row>
      <xdr:rowOff>25400</xdr:rowOff>
    </xdr:to>
    <xdr:sp macro="" textlink="">
      <xdr:nvSpPr>
        <xdr:cNvPr id="286" name="正方形/長方形 285"/>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認定こども園・幼稚園・保育所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28</xdr:row>
      <xdr:rowOff>50800</xdr:rowOff>
    </xdr:from>
    <xdr:to>
      <xdr:col>20</xdr:col>
      <xdr:colOff>352425</xdr:colOff>
      <xdr:row>29</xdr:row>
      <xdr:rowOff>133350</xdr:rowOff>
    </xdr:to>
    <xdr:sp macro="" textlink="">
      <xdr:nvSpPr>
        <xdr:cNvPr id="287" name="正方形/長方形 286"/>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29</xdr:row>
      <xdr:rowOff>82550</xdr:rowOff>
    </xdr:from>
    <xdr:to>
      <xdr:col>20</xdr:col>
      <xdr:colOff>352425</xdr:colOff>
      <xdr:row>30</xdr:row>
      <xdr:rowOff>165100</xdr:rowOff>
    </xdr:to>
    <xdr:sp macro="" textlink="">
      <xdr:nvSpPr>
        <xdr:cNvPr id="288" name="正方形/長方形 287"/>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28</xdr:row>
      <xdr:rowOff>50800</xdr:rowOff>
    </xdr:from>
    <xdr:to>
      <xdr:col>21</xdr:col>
      <xdr:colOff>682625</xdr:colOff>
      <xdr:row>29</xdr:row>
      <xdr:rowOff>133350</xdr:rowOff>
    </xdr:to>
    <xdr:sp macro="" textlink="">
      <xdr:nvSpPr>
        <xdr:cNvPr id="289" name="正方形/長方形 288"/>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29</xdr:row>
      <xdr:rowOff>82550</xdr:rowOff>
    </xdr:from>
    <xdr:to>
      <xdr:col>21</xdr:col>
      <xdr:colOff>682625</xdr:colOff>
      <xdr:row>30</xdr:row>
      <xdr:rowOff>165100</xdr:rowOff>
    </xdr:to>
    <xdr:sp macro="" textlink="">
      <xdr:nvSpPr>
        <xdr:cNvPr id="290" name="正方形/長方形 289"/>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57.2</a:t>
          </a:r>
          <a:endParaRPr kumimoji="1" lang="ja-JP" altLang="en-US" sz="1200" b="1" i="1">
            <a:solidFill>
              <a:srgbClr val="4080FF"/>
            </a:solidFill>
            <a:latin typeface="ＭＳ Ｐゴシック"/>
          </a:endParaRPr>
        </a:p>
      </xdr:txBody>
    </xdr:sp>
    <xdr:clientData/>
  </xdr:twoCellAnchor>
  <xdr:twoCellAnchor>
    <xdr:from>
      <xdr:col>21</xdr:col>
      <xdr:colOff>301625</xdr:colOff>
      <xdr:row>28</xdr:row>
      <xdr:rowOff>50800</xdr:rowOff>
    </xdr:from>
    <xdr:to>
      <xdr:col>23</xdr:col>
      <xdr:colOff>454025</xdr:colOff>
      <xdr:row>29</xdr:row>
      <xdr:rowOff>133350</xdr:rowOff>
    </xdr:to>
    <xdr:sp macro="" textlink="">
      <xdr:nvSpPr>
        <xdr:cNvPr id="291" name="正方形/長方形 290"/>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21</xdr:col>
      <xdr:colOff>301625</xdr:colOff>
      <xdr:row>29</xdr:row>
      <xdr:rowOff>82550</xdr:rowOff>
    </xdr:from>
    <xdr:to>
      <xdr:col>23</xdr:col>
      <xdr:colOff>454025</xdr:colOff>
      <xdr:row>30</xdr:row>
      <xdr:rowOff>165100</xdr:rowOff>
    </xdr:to>
    <xdr:sp macro="" textlink="">
      <xdr:nvSpPr>
        <xdr:cNvPr id="292" name="正方形/長方形 291"/>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63.6</a:t>
          </a:r>
          <a:endParaRPr kumimoji="1" lang="ja-JP" altLang="en-US" sz="1200" b="1" i="1">
            <a:solidFill>
              <a:srgbClr val="4080FF"/>
            </a:solidFill>
            <a:latin typeface="ＭＳ Ｐゴシック"/>
          </a:endParaRPr>
        </a:p>
      </xdr:txBody>
    </xdr:sp>
    <xdr:clientData/>
  </xdr:twoCellAnchor>
  <xdr:twoCellAnchor>
    <xdr:from>
      <xdr:col>18</xdr:col>
      <xdr:colOff>73025</xdr:colOff>
      <xdr:row>31</xdr:row>
      <xdr:rowOff>19050</xdr:rowOff>
    </xdr:from>
    <xdr:to>
      <xdr:col>24</xdr:col>
      <xdr:colOff>682625</xdr:colOff>
      <xdr:row>44</xdr:row>
      <xdr:rowOff>76200</xdr:rowOff>
    </xdr:to>
    <xdr:sp macro="" textlink="">
      <xdr:nvSpPr>
        <xdr:cNvPr id="293" name="正方形/長方形 292"/>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30</xdr:row>
      <xdr:rowOff>0</xdr:rowOff>
    </xdr:from>
    <xdr:ext cx="298543" cy="225703"/>
    <xdr:sp macro="" textlink="">
      <xdr:nvSpPr>
        <xdr:cNvPr id="294" name="テキスト ボックス 293"/>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44</xdr:row>
      <xdr:rowOff>76200</xdr:rowOff>
    </xdr:from>
    <xdr:to>
      <xdr:col>24</xdr:col>
      <xdr:colOff>644525</xdr:colOff>
      <xdr:row>44</xdr:row>
      <xdr:rowOff>76200</xdr:rowOff>
    </xdr:to>
    <xdr:cxnSp macro="">
      <xdr:nvCxnSpPr>
        <xdr:cNvPr id="295" name="直線コネクタ 294"/>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42</xdr:row>
      <xdr:rowOff>92528</xdr:rowOff>
    </xdr:from>
    <xdr:to>
      <xdr:col>24</xdr:col>
      <xdr:colOff>644525</xdr:colOff>
      <xdr:row>42</xdr:row>
      <xdr:rowOff>92528</xdr:rowOff>
    </xdr:to>
    <xdr:cxnSp macro="">
      <xdr:nvCxnSpPr>
        <xdr:cNvPr id="296" name="直線コネクタ 295"/>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429411</xdr:colOff>
      <xdr:row>41</xdr:row>
      <xdr:rowOff>121755</xdr:rowOff>
    </xdr:from>
    <xdr:ext cx="338939" cy="259045"/>
    <xdr:sp macro="" textlink="">
      <xdr:nvSpPr>
        <xdr:cNvPr id="297" name="テキスト ボックス 296"/>
        <xdr:cNvSpPr txBox="1"/>
      </xdr:nvSpPr>
      <xdr:spPr>
        <a:xfrm>
          <a:off x="12107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73025</xdr:colOff>
      <xdr:row>40</xdr:row>
      <xdr:rowOff>108857</xdr:rowOff>
    </xdr:from>
    <xdr:to>
      <xdr:col>24</xdr:col>
      <xdr:colOff>644525</xdr:colOff>
      <xdr:row>40</xdr:row>
      <xdr:rowOff>108857</xdr:rowOff>
    </xdr:to>
    <xdr:cxnSp macro="">
      <xdr:nvCxnSpPr>
        <xdr:cNvPr id="298" name="直線コネクタ 297"/>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39</xdr:row>
      <xdr:rowOff>138084</xdr:rowOff>
    </xdr:from>
    <xdr:ext cx="403059" cy="259045"/>
    <xdr:sp macro="" textlink="">
      <xdr:nvSpPr>
        <xdr:cNvPr id="299" name="テキスト ボックス 298"/>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38</xdr:row>
      <xdr:rowOff>125185</xdr:rowOff>
    </xdr:from>
    <xdr:to>
      <xdr:col>24</xdr:col>
      <xdr:colOff>644525</xdr:colOff>
      <xdr:row>38</xdr:row>
      <xdr:rowOff>125185</xdr:rowOff>
    </xdr:to>
    <xdr:cxnSp macro="">
      <xdr:nvCxnSpPr>
        <xdr:cNvPr id="300" name="直線コネクタ 299"/>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37</xdr:row>
      <xdr:rowOff>154412</xdr:rowOff>
    </xdr:from>
    <xdr:ext cx="403059" cy="259045"/>
    <xdr:sp macro="" textlink="">
      <xdr:nvSpPr>
        <xdr:cNvPr id="301" name="テキスト ボックス 300"/>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36</xdr:row>
      <xdr:rowOff>141514</xdr:rowOff>
    </xdr:from>
    <xdr:to>
      <xdr:col>24</xdr:col>
      <xdr:colOff>644525</xdr:colOff>
      <xdr:row>36</xdr:row>
      <xdr:rowOff>141514</xdr:rowOff>
    </xdr:to>
    <xdr:cxnSp macro="">
      <xdr:nvCxnSpPr>
        <xdr:cNvPr id="302" name="直線コネクタ 301"/>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35</xdr:row>
      <xdr:rowOff>170741</xdr:rowOff>
    </xdr:from>
    <xdr:ext cx="403059" cy="259045"/>
    <xdr:sp macro="" textlink="">
      <xdr:nvSpPr>
        <xdr:cNvPr id="303" name="テキスト ボックス 302"/>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34</xdr:row>
      <xdr:rowOff>157843</xdr:rowOff>
    </xdr:from>
    <xdr:to>
      <xdr:col>24</xdr:col>
      <xdr:colOff>644525</xdr:colOff>
      <xdr:row>34</xdr:row>
      <xdr:rowOff>157843</xdr:rowOff>
    </xdr:to>
    <xdr:cxnSp macro="">
      <xdr:nvCxnSpPr>
        <xdr:cNvPr id="304" name="直線コネクタ 303"/>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34</xdr:row>
      <xdr:rowOff>15620</xdr:rowOff>
    </xdr:from>
    <xdr:ext cx="403059" cy="259045"/>
    <xdr:sp macro="" textlink="">
      <xdr:nvSpPr>
        <xdr:cNvPr id="305" name="テキスト ボックス 304"/>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33</xdr:row>
      <xdr:rowOff>2722</xdr:rowOff>
    </xdr:from>
    <xdr:to>
      <xdr:col>24</xdr:col>
      <xdr:colOff>644525</xdr:colOff>
      <xdr:row>33</xdr:row>
      <xdr:rowOff>2722</xdr:rowOff>
    </xdr:to>
    <xdr:cxnSp macro="">
      <xdr:nvCxnSpPr>
        <xdr:cNvPr id="306" name="直線コネクタ 305"/>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32</xdr:row>
      <xdr:rowOff>31949</xdr:rowOff>
    </xdr:from>
    <xdr:ext cx="467179" cy="259045"/>
    <xdr:sp macro="" textlink="">
      <xdr:nvSpPr>
        <xdr:cNvPr id="307" name="テキスト ボックス 306"/>
        <xdr:cNvSpPr txBox="1"/>
      </xdr:nvSpPr>
      <xdr:spPr>
        <a:xfrm>
          <a:off x="11978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31</xdr:row>
      <xdr:rowOff>19050</xdr:rowOff>
    </xdr:from>
    <xdr:to>
      <xdr:col>24</xdr:col>
      <xdr:colOff>644525</xdr:colOff>
      <xdr:row>31</xdr:row>
      <xdr:rowOff>19050</xdr:rowOff>
    </xdr:to>
    <xdr:cxnSp macro="">
      <xdr:nvCxnSpPr>
        <xdr:cNvPr id="308" name="直線コネクタ 307"/>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30</xdr:row>
      <xdr:rowOff>48277</xdr:rowOff>
    </xdr:from>
    <xdr:ext cx="467179" cy="259045"/>
    <xdr:sp macro="" textlink="">
      <xdr:nvSpPr>
        <xdr:cNvPr id="309" name="テキスト ボックス 308"/>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73025</xdr:colOff>
      <xdr:row>31</xdr:row>
      <xdr:rowOff>19050</xdr:rowOff>
    </xdr:from>
    <xdr:to>
      <xdr:col>24</xdr:col>
      <xdr:colOff>682625</xdr:colOff>
      <xdr:row>44</xdr:row>
      <xdr:rowOff>76200</xdr:rowOff>
    </xdr:to>
    <xdr:sp macro="" textlink="">
      <xdr:nvSpPr>
        <xdr:cNvPr id="310"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33</xdr:row>
      <xdr:rowOff>19050</xdr:rowOff>
    </xdr:from>
    <xdr:to>
      <xdr:col>23</xdr:col>
      <xdr:colOff>516889</xdr:colOff>
      <xdr:row>41</xdr:row>
      <xdr:rowOff>117022</xdr:rowOff>
    </xdr:to>
    <xdr:cxnSp macro="">
      <xdr:nvCxnSpPr>
        <xdr:cNvPr id="311" name="直線コネクタ 310"/>
        <xdr:cNvCxnSpPr/>
      </xdr:nvCxnSpPr>
      <xdr:spPr>
        <a:xfrm flipV="1">
          <a:off x="16318864" y="5676900"/>
          <a:ext cx="0" cy="14695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41</xdr:row>
      <xdr:rowOff>120849</xdr:rowOff>
    </xdr:from>
    <xdr:ext cx="340478" cy="259045"/>
    <xdr:sp macro="" textlink="">
      <xdr:nvSpPr>
        <xdr:cNvPr id="312" name="【認定こども園・幼稚園・保育所】&#10;有形固定資産減価償却率最小値テキスト"/>
        <xdr:cNvSpPr txBox="1"/>
      </xdr:nvSpPr>
      <xdr:spPr>
        <a:xfrm>
          <a:off x="16408400" y="71502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9.0</a:t>
          </a:r>
          <a:endParaRPr kumimoji="1" lang="ja-JP" altLang="en-US" sz="1000" b="1">
            <a:latin typeface="ＭＳ Ｐゴシック"/>
          </a:endParaRPr>
        </a:p>
      </xdr:txBody>
    </xdr:sp>
    <xdr:clientData/>
  </xdr:oneCellAnchor>
  <xdr:twoCellAnchor>
    <xdr:from>
      <xdr:col>23</xdr:col>
      <xdr:colOff>428625</xdr:colOff>
      <xdr:row>41</xdr:row>
      <xdr:rowOff>117022</xdr:rowOff>
    </xdr:from>
    <xdr:to>
      <xdr:col>23</xdr:col>
      <xdr:colOff>606425</xdr:colOff>
      <xdr:row>41</xdr:row>
      <xdr:rowOff>117022</xdr:rowOff>
    </xdr:to>
    <xdr:cxnSp macro="">
      <xdr:nvCxnSpPr>
        <xdr:cNvPr id="313" name="直線コネクタ 312"/>
        <xdr:cNvCxnSpPr/>
      </xdr:nvCxnSpPr>
      <xdr:spPr>
        <a:xfrm>
          <a:off x="16230600" y="7146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31</xdr:row>
      <xdr:rowOff>137177</xdr:rowOff>
    </xdr:from>
    <xdr:ext cx="405111" cy="259045"/>
    <xdr:sp macro="" textlink="">
      <xdr:nvSpPr>
        <xdr:cNvPr id="314" name="【認定こども園・幼稚園・保育所】&#10;有形固定資産減価償却率最大値テキスト"/>
        <xdr:cNvSpPr txBox="1"/>
      </xdr:nvSpPr>
      <xdr:spPr>
        <a:xfrm>
          <a:off x="16408400" y="5452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99.0</a:t>
          </a:r>
          <a:endParaRPr kumimoji="1" lang="ja-JP" altLang="en-US" sz="1000" b="1">
            <a:latin typeface="ＭＳ Ｐゴシック"/>
          </a:endParaRPr>
        </a:p>
      </xdr:txBody>
    </xdr:sp>
    <xdr:clientData/>
  </xdr:oneCellAnchor>
  <xdr:twoCellAnchor>
    <xdr:from>
      <xdr:col>23</xdr:col>
      <xdr:colOff>428625</xdr:colOff>
      <xdr:row>33</xdr:row>
      <xdr:rowOff>19050</xdr:rowOff>
    </xdr:from>
    <xdr:to>
      <xdr:col>23</xdr:col>
      <xdr:colOff>606425</xdr:colOff>
      <xdr:row>33</xdr:row>
      <xdr:rowOff>19050</xdr:rowOff>
    </xdr:to>
    <xdr:cxnSp macro="">
      <xdr:nvCxnSpPr>
        <xdr:cNvPr id="315" name="直線コネクタ 314"/>
        <xdr:cNvCxnSpPr/>
      </xdr:nvCxnSpPr>
      <xdr:spPr>
        <a:xfrm>
          <a:off x="16230600" y="567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37</xdr:row>
      <xdr:rowOff>85470</xdr:rowOff>
    </xdr:from>
    <xdr:ext cx="405111" cy="259045"/>
    <xdr:sp macro="" textlink="">
      <xdr:nvSpPr>
        <xdr:cNvPr id="316" name="【認定こども園・幼稚園・保育所】&#10;有形固定資産減価償却率平均値テキスト"/>
        <xdr:cNvSpPr txBox="1"/>
      </xdr:nvSpPr>
      <xdr:spPr>
        <a:xfrm>
          <a:off x="16408400" y="642912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48.5</a:t>
          </a:r>
          <a:endParaRPr kumimoji="1" lang="ja-JP" altLang="en-US" sz="1000" b="1">
            <a:solidFill>
              <a:srgbClr val="000080"/>
            </a:solidFill>
            <a:latin typeface="ＭＳ Ｐゴシック"/>
          </a:endParaRPr>
        </a:p>
      </xdr:txBody>
    </xdr:sp>
    <xdr:clientData/>
  </xdr:oneCellAnchor>
  <xdr:twoCellAnchor>
    <xdr:from>
      <xdr:col>23</xdr:col>
      <xdr:colOff>466725</xdr:colOff>
      <xdr:row>37</xdr:row>
      <xdr:rowOff>107043</xdr:rowOff>
    </xdr:from>
    <xdr:to>
      <xdr:col>23</xdr:col>
      <xdr:colOff>568325</xdr:colOff>
      <xdr:row>38</xdr:row>
      <xdr:rowOff>37193</xdr:rowOff>
    </xdr:to>
    <xdr:sp macro="" textlink="">
      <xdr:nvSpPr>
        <xdr:cNvPr id="317" name="フローチャート : 判断 316"/>
        <xdr:cNvSpPr/>
      </xdr:nvSpPr>
      <xdr:spPr>
        <a:xfrm>
          <a:off x="16268700" y="6450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37</xdr:row>
      <xdr:rowOff>89081</xdr:rowOff>
    </xdr:from>
    <xdr:to>
      <xdr:col>22</xdr:col>
      <xdr:colOff>415925</xdr:colOff>
      <xdr:row>38</xdr:row>
      <xdr:rowOff>19231</xdr:rowOff>
    </xdr:to>
    <xdr:sp macro="" textlink="">
      <xdr:nvSpPr>
        <xdr:cNvPr id="318" name="フローチャート : 判断 317"/>
        <xdr:cNvSpPr/>
      </xdr:nvSpPr>
      <xdr:spPr>
        <a:xfrm>
          <a:off x="15430500" y="6432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44</xdr:row>
      <xdr:rowOff>73677</xdr:rowOff>
    </xdr:from>
    <xdr:ext cx="762000" cy="259045"/>
    <xdr:sp macro="" textlink="">
      <xdr:nvSpPr>
        <xdr:cNvPr id="319" name="テキスト ボックス 318"/>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44</xdr:row>
      <xdr:rowOff>73677</xdr:rowOff>
    </xdr:from>
    <xdr:ext cx="762000" cy="259045"/>
    <xdr:sp macro="" textlink="">
      <xdr:nvSpPr>
        <xdr:cNvPr id="320" name="テキスト ボックス 319"/>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44</xdr:row>
      <xdr:rowOff>73677</xdr:rowOff>
    </xdr:from>
    <xdr:ext cx="762000" cy="259045"/>
    <xdr:sp macro="" textlink="">
      <xdr:nvSpPr>
        <xdr:cNvPr id="321" name="テキスト ボックス 320"/>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44</xdr:row>
      <xdr:rowOff>73677</xdr:rowOff>
    </xdr:from>
    <xdr:ext cx="762000" cy="259045"/>
    <xdr:sp macro="" textlink="">
      <xdr:nvSpPr>
        <xdr:cNvPr id="322" name="テキスト ボックス 321"/>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44</xdr:row>
      <xdr:rowOff>73677</xdr:rowOff>
    </xdr:from>
    <xdr:ext cx="762000" cy="259045"/>
    <xdr:sp macro="" textlink="">
      <xdr:nvSpPr>
        <xdr:cNvPr id="323" name="テキスト ボックス 322"/>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37</xdr:row>
      <xdr:rowOff>79284</xdr:rowOff>
    </xdr:from>
    <xdr:to>
      <xdr:col>22</xdr:col>
      <xdr:colOff>415925</xdr:colOff>
      <xdr:row>38</xdr:row>
      <xdr:rowOff>9434</xdr:rowOff>
    </xdr:to>
    <xdr:sp macro="" textlink="">
      <xdr:nvSpPr>
        <xdr:cNvPr id="324" name="円/楕円 323"/>
        <xdr:cNvSpPr/>
      </xdr:nvSpPr>
      <xdr:spPr>
        <a:xfrm>
          <a:off x="15430500" y="6422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38</xdr:row>
      <xdr:rowOff>10358</xdr:rowOff>
    </xdr:from>
    <xdr:ext cx="405111" cy="259045"/>
    <xdr:sp macro="" textlink="">
      <xdr:nvSpPr>
        <xdr:cNvPr id="325" name="n_1aveValue【認定こども園・幼稚園・保育所】&#10;有形固定資産減価償却率"/>
        <xdr:cNvSpPr txBox="1"/>
      </xdr:nvSpPr>
      <xdr:spPr>
        <a:xfrm>
          <a:off x="15266043" y="65254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49.6</a:t>
          </a:r>
          <a:endParaRPr kumimoji="1" lang="ja-JP" altLang="en-US" sz="1000" b="1">
            <a:solidFill>
              <a:srgbClr val="000080"/>
            </a:solidFill>
            <a:latin typeface="ＭＳ Ｐゴシック"/>
          </a:endParaRPr>
        </a:p>
      </xdr:txBody>
    </xdr:sp>
    <xdr:clientData/>
  </xdr:oneCellAnchor>
  <xdr:oneCellAnchor>
    <xdr:from>
      <xdr:col>22</xdr:col>
      <xdr:colOff>149868</xdr:colOff>
      <xdr:row>36</xdr:row>
      <xdr:rowOff>25961</xdr:rowOff>
    </xdr:from>
    <xdr:ext cx="405111" cy="259045"/>
    <xdr:sp macro="" textlink="">
      <xdr:nvSpPr>
        <xdr:cNvPr id="326" name="n_1mainValue【認定こども園・幼稚園・保育所】&#10;有形固定資産減価償却率"/>
        <xdr:cNvSpPr txBox="1"/>
      </xdr:nvSpPr>
      <xdr:spPr>
        <a:xfrm>
          <a:off x="15266043" y="61981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50.2</a:t>
          </a:r>
          <a:endParaRPr kumimoji="1" lang="ja-JP" altLang="en-US" sz="1000" b="1">
            <a:solidFill>
              <a:srgbClr val="FF0000"/>
            </a:solidFill>
            <a:latin typeface="ＭＳ Ｐゴシック"/>
          </a:endParaRPr>
        </a:p>
      </xdr:txBody>
    </xdr:sp>
    <xdr:clientData/>
  </xdr:oneCellAnchor>
  <xdr:twoCellAnchor>
    <xdr:from>
      <xdr:col>26</xdr:col>
      <xdr:colOff>428625</xdr:colOff>
      <xdr:row>24</xdr:row>
      <xdr:rowOff>76200</xdr:rowOff>
    </xdr:from>
    <xdr:to>
      <xdr:col>33</xdr:col>
      <xdr:colOff>352425</xdr:colOff>
      <xdr:row>28</xdr:row>
      <xdr:rowOff>25400</xdr:rowOff>
    </xdr:to>
    <xdr:sp macro="" textlink="">
      <xdr:nvSpPr>
        <xdr:cNvPr id="327" name="正方形/長方形 326"/>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認定こども園・幼稚園・保育所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28</xdr:row>
      <xdr:rowOff>50800</xdr:rowOff>
    </xdr:from>
    <xdr:to>
      <xdr:col>29</xdr:col>
      <xdr:colOff>22225</xdr:colOff>
      <xdr:row>29</xdr:row>
      <xdr:rowOff>133350</xdr:rowOff>
    </xdr:to>
    <xdr:sp macro="" textlink="">
      <xdr:nvSpPr>
        <xdr:cNvPr id="328" name="正方形/長方形 327"/>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29</xdr:row>
      <xdr:rowOff>82550</xdr:rowOff>
    </xdr:from>
    <xdr:to>
      <xdr:col>29</xdr:col>
      <xdr:colOff>22225</xdr:colOff>
      <xdr:row>30</xdr:row>
      <xdr:rowOff>165100</xdr:rowOff>
    </xdr:to>
    <xdr:sp macro="" textlink="">
      <xdr:nvSpPr>
        <xdr:cNvPr id="329" name="正方形/長方形 328"/>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28</xdr:row>
      <xdr:rowOff>50800</xdr:rowOff>
    </xdr:from>
    <xdr:to>
      <xdr:col>30</xdr:col>
      <xdr:colOff>352425</xdr:colOff>
      <xdr:row>29</xdr:row>
      <xdr:rowOff>133350</xdr:rowOff>
    </xdr:to>
    <xdr:sp macro="" textlink="">
      <xdr:nvSpPr>
        <xdr:cNvPr id="330" name="正方形/長方形 329"/>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29</xdr:row>
      <xdr:rowOff>82550</xdr:rowOff>
    </xdr:from>
    <xdr:to>
      <xdr:col>30</xdr:col>
      <xdr:colOff>352425</xdr:colOff>
      <xdr:row>30</xdr:row>
      <xdr:rowOff>165100</xdr:rowOff>
    </xdr:to>
    <xdr:sp macro="" textlink="">
      <xdr:nvSpPr>
        <xdr:cNvPr id="331" name="正方形/長方形 330"/>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0.079</a:t>
          </a:r>
          <a:endParaRPr kumimoji="1" lang="ja-JP" altLang="en-US" sz="1200" b="1" i="1">
            <a:solidFill>
              <a:srgbClr val="4080FF"/>
            </a:solidFill>
            <a:latin typeface="ＭＳ Ｐゴシック"/>
          </a:endParaRPr>
        </a:p>
      </xdr:txBody>
    </xdr:sp>
    <xdr:clientData/>
  </xdr:twoCellAnchor>
  <xdr:twoCellAnchor>
    <xdr:from>
      <xdr:col>29</xdr:col>
      <xdr:colOff>657225</xdr:colOff>
      <xdr:row>28</xdr:row>
      <xdr:rowOff>50800</xdr:rowOff>
    </xdr:from>
    <xdr:to>
      <xdr:col>32</xdr:col>
      <xdr:colOff>123825</xdr:colOff>
      <xdr:row>29</xdr:row>
      <xdr:rowOff>133350</xdr:rowOff>
    </xdr:to>
    <xdr:sp macro="" textlink="">
      <xdr:nvSpPr>
        <xdr:cNvPr id="332" name="正方形/長方形 331"/>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29</xdr:col>
      <xdr:colOff>657225</xdr:colOff>
      <xdr:row>29</xdr:row>
      <xdr:rowOff>82550</xdr:rowOff>
    </xdr:from>
    <xdr:to>
      <xdr:col>32</xdr:col>
      <xdr:colOff>123825</xdr:colOff>
      <xdr:row>30</xdr:row>
      <xdr:rowOff>165100</xdr:rowOff>
    </xdr:to>
    <xdr:sp macro="" textlink="">
      <xdr:nvSpPr>
        <xdr:cNvPr id="333" name="正方形/長方形 332"/>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0.097</a:t>
          </a:r>
          <a:endParaRPr kumimoji="1" lang="ja-JP" altLang="en-US" sz="1200" b="1" i="1">
            <a:solidFill>
              <a:srgbClr val="4080FF"/>
            </a:solidFill>
            <a:latin typeface="ＭＳ Ｐゴシック"/>
          </a:endParaRPr>
        </a:p>
      </xdr:txBody>
    </xdr:sp>
    <xdr:clientData/>
  </xdr:twoCellAnchor>
  <xdr:twoCellAnchor>
    <xdr:from>
      <xdr:col>26</xdr:col>
      <xdr:colOff>428625</xdr:colOff>
      <xdr:row>31</xdr:row>
      <xdr:rowOff>19050</xdr:rowOff>
    </xdr:from>
    <xdr:to>
      <xdr:col>33</xdr:col>
      <xdr:colOff>352425</xdr:colOff>
      <xdr:row>44</xdr:row>
      <xdr:rowOff>76200</xdr:rowOff>
    </xdr:to>
    <xdr:sp macro="" textlink="">
      <xdr:nvSpPr>
        <xdr:cNvPr id="334" name="正方形/長方形 333"/>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30</xdr:row>
      <xdr:rowOff>0</xdr:rowOff>
    </xdr:from>
    <xdr:ext cx="349839" cy="225703"/>
    <xdr:sp macro="" textlink="">
      <xdr:nvSpPr>
        <xdr:cNvPr id="335" name="テキスト ボックス 334"/>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44</xdr:row>
      <xdr:rowOff>76200</xdr:rowOff>
    </xdr:from>
    <xdr:to>
      <xdr:col>33</xdr:col>
      <xdr:colOff>314325</xdr:colOff>
      <xdr:row>44</xdr:row>
      <xdr:rowOff>76200</xdr:rowOff>
    </xdr:to>
    <xdr:cxnSp macro="">
      <xdr:nvCxnSpPr>
        <xdr:cNvPr id="336" name="直線コネクタ 335"/>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42</xdr:row>
      <xdr:rowOff>38100</xdr:rowOff>
    </xdr:from>
    <xdr:to>
      <xdr:col>33</xdr:col>
      <xdr:colOff>314325</xdr:colOff>
      <xdr:row>42</xdr:row>
      <xdr:rowOff>38100</xdr:rowOff>
    </xdr:to>
    <xdr:cxnSp macro="">
      <xdr:nvCxnSpPr>
        <xdr:cNvPr id="337" name="直線コネクタ 336"/>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41</xdr:row>
      <xdr:rowOff>67327</xdr:rowOff>
    </xdr:from>
    <xdr:ext cx="467179" cy="259045"/>
    <xdr:sp macro="" textlink="">
      <xdr:nvSpPr>
        <xdr:cNvPr id="338" name="テキスト ボックス 337"/>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40</xdr:row>
      <xdr:rowOff>0</xdr:rowOff>
    </xdr:from>
    <xdr:to>
      <xdr:col>33</xdr:col>
      <xdr:colOff>314325</xdr:colOff>
      <xdr:row>40</xdr:row>
      <xdr:rowOff>0</xdr:rowOff>
    </xdr:to>
    <xdr:cxnSp macro="">
      <xdr:nvCxnSpPr>
        <xdr:cNvPr id="339" name="直線コネクタ 338"/>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39</xdr:row>
      <xdr:rowOff>29227</xdr:rowOff>
    </xdr:from>
    <xdr:ext cx="467179" cy="259045"/>
    <xdr:sp macro="" textlink="">
      <xdr:nvSpPr>
        <xdr:cNvPr id="340" name="テキスト ボックス 339"/>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26</xdr:col>
      <xdr:colOff>428625</xdr:colOff>
      <xdr:row>37</xdr:row>
      <xdr:rowOff>133350</xdr:rowOff>
    </xdr:from>
    <xdr:to>
      <xdr:col>33</xdr:col>
      <xdr:colOff>314325</xdr:colOff>
      <xdr:row>37</xdr:row>
      <xdr:rowOff>133350</xdr:rowOff>
    </xdr:to>
    <xdr:cxnSp macro="">
      <xdr:nvCxnSpPr>
        <xdr:cNvPr id="341" name="直線コネクタ 340"/>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36</xdr:row>
      <xdr:rowOff>162577</xdr:rowOff>
    </xdr:from>
    <xdr:ext cx="467179" cy="259045"/>
    <xdr:sp macro="" textlink="">
      <xdr:nvSpPr>
        <xdr:cNvPr id="342" name="テキスト ボックス 341"/>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26</xdr:col>
      <xdr:colOff>428625</xdr:colOff>
      <xdr:row>35</xdr:row>
      <xdr:rowOff>95250</xdr:rowOff>
    </xdr:from>
    <xdr:to>
      <xdr:col>33</xdr:col>
      <xdr:colOff>314325</xdr:colOff>
      <xdr:row>35</xdr:row>
      <xdr:rowOff>95250</xdr:rowOff>
    </xdr:to>
    <xdr:cxnSp macro="">
      <xdr:nvCxnSpPr>
        <xdr:cNvPr id="343" name="直線コネクタ 342"/>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34</xdr:row>
      <xdr:rowOff>124477</xdr:rowOff>
    </xdr:from>
    <xdr:ext cx="467179" cy="259045"/>
    <xdr:sp macro="" textlink="">
      <xdr:nvSpPr>
        <xdr:cNvPr id="344" name="テキスト ボックス 343"/>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0.300</a:t>
          </a:r>
          <a:endParaRPr kumimoji="1" lang="ja-JP" altLang="en-US" sz="1000">
            <a:latin typeface="ＭＳ Ｐゴシック"/>
          </a:endParaRPr>
        </a:p>
      </xdr:txBody>
    </xdr:sp>
    <xdr:clientData/>
  </xdr:oneCellAnchor>
  <xdr:twoCellAnchor>
    <xdr:from>
      <xdr:col>26</xdr:col>
      <xdr:colOff>428625</xdr:colOff>
      <xdr:row>33</xdr:row>
      <xdr:rowOff>57150</xdr:rowOff>
    </xdr:from>
    <xdr:to>
      <xdr:col>33</xdr:col>
      <xdr:colOff>314325</xdr:colOff>
      <xdr:row>33</xdr:row>
      <xdr:rowOff>57150</xdr:rowOff>
    </xdr:to>
    <xdr:cxnSp macro="">
      <xdr:nvCxnSpPr>
        <xdr:cNvPr id="345" name="直線コネクタ 344"/>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32</xdr:row>
      <xdr:rowOff>86377</xdr:rowOff>
    </xdr:from>
    <xdr:ext cx="467179" cy="259045"/>
    <xdr:sp macro="" textlink="">
      <xdr:nvSpPr>
        <xdr:cNvPr id="346" name="テキスト ボックス 345"/>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26</xdr:col>
      <xdr:colOff>428625</xdr:colOff>
      <xdr:row>31</xdr:row>
      <xdr:rowOff>19050</xdr:rowOff>
    </xdr:from>
    <xdr:to>
      <xdr:col>33</xdr:col>
      <xdr:colOff>314325</xdr:colOff>
      <xdr:row>31</xdr:row>
      <xdr:rowOff>19050</xdr:rowOff>
    </xdr:to>
    <xdr:cxnSp macro="">
      <xdr:nvCxnSpPr>
        <xdr:cNvPr id="347" name="直線コネクタ 346"/>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30</xdr:row>
      <xdr:rowOff>48277</xdr:rowOff>
    </xdr:from>
    <xdr:ext cx="467179" cy="259045"/>
    <xdr:sp macro="" textlink="">
      <xdr:nvSpPr>
        <xdr:cNvPr id="348" name="テキスト ボックス 347"/>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0.500</a:t>
          </a:r>
          <a:endParaRPr kumimoji="1" lang="ja-JP" altLang="en-US" sz="1000">
            <a:latin typeface="ＭＳ Ｐゴシック"/>
          </a:endParaRPr>
        </a:p>
      </xdr:txBody>
    </xdr:sp>
    <xdr:clientData/>
  </xdr:oneCellAnchor>
  <xdr:twoCellAnchor>
    <xdr:from>
      <xdr:col>26</xdr:col>
      <xdr:colOff>428625</xdr:colOff>
      <xdr:row>31</xdr:row>
      <xdr:rowOff>19050</xdr:rowOff>
    </xdr:from>
    <xdr:to>
      <xdr:col>33</xdr:col>
      <xdr:colOff>352425</xdr:colOff>
      <xdr:row>44</xdr:row>
      <xdr:rowOff>76200</xdr:rowOff>
    </xdr:to>
    <xdr:sp macro="" textlink="">
      <xdr:nvSpPr>
        <xdr:cNvPr id="349"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32</xdr:row>
      <xdr:rowOff>137160</xdr:rowOff>
    </xdr:from>
    <xdr:to>
      <xdr:col>32</xdr:col>
      <xdr:colOff>186689</xdr:colOff>
      <xdr:row>40</xdr:row>
      <xdr:rowOff>102870</xdr:rowOff>
    </xdr:to>
    <xdr:cxnSp macro="">
      <xdr:nvCxnSpPr>
        <xdr:cNvPr id="350" name="直線コネクタ 349"/>
        <xdr:cNvCxnSpPr/>
      </xdr:nvCxnSpPr>
      <xdr:spPr>
        <a:xfrm flipV="1">
          <a:off x="22160864" y="5623560"/>
          <a:ext cx="0" cy="13373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40</xdr:row>
      <xdr:rowOff>106697</xdr:rowOff>
    </xdr:from>
    <xdr:ext cx="469744" cy="259045"/>
    <xdr:sp macro="" textlink="">
      <xdr:nvSpPr>
        <xdr:cNvPr id="351" name="【認定こども園・幼稚園・保育所】&#10;一人当たり面積最小値テキスト"/>
        <xdr:cNvSpPr txBox="1"/>
      </xdr:nvSpPr>
      <xdr:spPr>
        <a:xfrm>
          <a:off x="22250400" y="6964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0.073</a:t>
          </a:r>
          <a:endParaRPr kumimoji="1" lang="ja-JP" altLang="en-US" sz="1000" b="1">
            <a:latin typeface="ＭＳ Ｐゴシック"/>
          </a:endParaRPr>
        </a:p>
      </xdr:txBody>
    </xdr:sp>
    <xdr:clientData/>
  </xdr:oneCellAnchor>
  <xdr:twoCellAnchor>
    <xdr:from>
      <xdr:col>32</xdr:col>
      <xdr:colOff>98425</xdr:colOff>
      <xdr:row>40</xdr:row>
      <xdr:rowOff>102870</xdr:rowOff>
    </xdr:from>
    <xdr:to>
      <xdr:col>32</xdr:col>
      <xdr:colOff>276225</xdr:colOff>
      <xdr:row>40</xdr:row>
      <xdr:rowOff>102870</xdr:rowOff>
    </xdr:to>
    <xdr:cxnSp macro="">
      <xdr:nvCxnSpPr>
        <xdr:cNvPr id="352" name="直線コネクタ 351"/>
        <xdr:cNvCxnSpPr/>
      </xdr:nvCxnSpPr>
      <xdr:spPr>
        <a:xfrm>
          <a:off x="22072600" y="6960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31</xdr:row>
      <xdr:rowOff>83837</xdr:rowOff>
    </xdr:from>
    <xdr:ext cx="469744" cy="259045"/>
    <xdr:sp macro="" textlink="">
      <xdr:nvSpPr>
        <xdr:cNvPr id="353" name="【認定こども園・幼稚園・保育所】&#10;一人当たり面積最大値テキスト"/>
        <xdr:cNvSpPr txBox="1"/>
      </xdr:nvSpPr>
      <xdr:spPr>
        <a:xfrm>
          <a:off x="22250400" y="5398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0.424</a:t>
          </a:r>
          <a:endParaRPr kumimoji="1" lang="ja-JP" altLang="en-US" sz="1000" b="1">
            <a:latin typeface="ＭＳ Ｐゴシック"/>
          </a:endParaRPr>
        </a:p>
      </xdr:txBody>
    </xdr:sp>
    <xdr:clientData/>
  </xdr:oneCellAnchor>
  <xdr:twoCellAnchor>
    <xdr:from>
      <xdr:col>32</xdr:col>
      <xdr:colOff>98425</xdr:colOff>
      <xdr:row>32</xdr:row>
      <xdr:rowOff>137160</xdr:rowOff>
    </xdr:from>
    <xdr:to>
      <xdr:col>32</xdr:col>
      <xdr:colOff>276225</xdr:colOff>
      <xdr:row>32</xdr:row>
      <xdr:rowOff>137160</xdr:rowOff>
    </xdr:to>
    <xdr:cxnSp macro="">
      <xdr:nvCxnSpPr>
        <xdr:cNvPr id="354" name="直線コネクタ 353"/>
        <xdr:cNvCxnSpPr/>
      </xdr:nvCxnSpPr>
      <xdr:spPr>
        <a:xfrm>
          <a:off x="22072600" y="5623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35</xdr:row>
      <xdr:rowOff>91457</xdr:rowOff>
    </xdr:from>
    <xdr:ext cx="469744" cy="259045"/>
    <xdr:sp macro="" textlink="">
      <xdr:nvSpPr>
        <xdr:cNvPr id="355" name="【認定こども園・幼稚園・保育所】&#10;一人当たり面積平均値テキスト"/>
        <xdr:cNvSpPr txBox="1"/>
      </xdr:nvSpPr>
      <xdr:spPr>
        <a:xfrm>
          <a:off x="22250400" y="60922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0.282</a:t>
          </a:r>
          <a:endParaRPr kumimoji="1" lang="ja-JP" altLang="en-US" sz="1000" b="1">
            <a:solidFill>
              <a:srgbClr val="000080"/>
            </a:solidFill>
            <a:latin typeface="ＭＳ Ｐゴシック"/>
          </a:endParaRPr>
        </a:p>
      </xdr:txBody>
    </xdr:sp>
    <xdr:clientData/>
  </xdr:oneCellAnchor>
  <xdr:twoCellAnchor>
    <xdr:from>
      <xdr:col>32</xdr:col>
      <xdr:colOff>136525</xdr:colOff>
      <xdr:row>35</xdr:row>
      <xdr:rowOff>113030</xdr:rowOff>
    </xdr:from>
    <xdr:to>
      <xdr:col>32</xdr:col>
      <xdr:colOff>238125</xdr:colOff>
      <xdr:row>36</xdr:row>
      <xdr:rowOff>43180</xdr:rowOff>
    </xdr:to>
    <xdr:sp macro="" textlink="">
      <xdr:nvSpPr>
        <xdr:cNvPr id="356" name="フローチャート : 判断 355"/>
        <xdr:cNvSpPr/>
      </xdr:nvSpPr>
      <xdr:spPr>
        <a:xfrm>
          <a:off x="22110700" y="6113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35</xdr:row>
      <xdr:rowOff>6350</xdr:rowOff>
    </xdr:from>
    <xdr:to>
      <xdr:col>31</xdr:col>
      <xdr:colOff>85725</xdr:colOff>
      <xdr:row>35</xdr:row>
      <xdr:rowOff>107950</xdr:rowOff>
    </xdr:to>
    <xdr:sp macro="" textlink="">
      <xdr:nvSpPr>
        <xdr:cNvPr id="357" name="フローチャート : 判断 356"/>
        <xdr:cNvSpPr/>
      </xdr:nvSpPr>
      <xdr:spPr>
        <a:xfrm>
          <a:off x="21272500" y="6007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44</xdr:row>
      <xdr:rowOff>73677</xdr:rowOff>
    </xdr:from>
    <xdr:ext cx="762000" cy="259045"/>
    <xdr:sp macro="" textlink="">
      <xdr:nvSpPr>
        <xdr:cNvPr id="358" name="テキスト ボックス 357"/>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44</xdr:row>
      <xdr:rowOff>73677</xdr:rowOff>
    </xdr:from>
    <xdr:ext cx="762000" cy="259045"/>
    <xdr:sp macro="" textlink="">
      <xdr:nvSpPr>
        <xdr:cNvPr id="359" name="テキスト ボックス 358"/>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44</xdr:row>
      <xdr:rowOff>73677</xdr:rowOff>
    </xdr:from>
    <xdr:ext cx="762000" cy="259045"/>
    <xdr:sp macro="" textlink="">
      <xdr:nvSpPr>
        <xdr:cNvPr id="360" name="テキスト ボックス 359"/>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44</xdr:row>
      <xdr:rowOff>73677</xdr:rowOff>
    </xdr:from>
    <xdr:ext cx="762000" cy="259045"/>
    <xdr:sp macro="" textlink="">
      <xdr:nvSpPr>
        <xdr:cNvPr id="361" name="テキスト ボックス 360"/>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44</xdr:row>
      <xdr:rowOff>73677</xdr:rowOff>
    </xdr:from>
    <xdr:ext cx="762000" cy="259045"/>
    <xdr:sp macro="" textlink="">
      <xdr:nvSpPr>
        <xdr:cNvPr id="362" name="テキスト ボックス 361"/>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35</xdr:row>
      <xdr:rowOff>86360</xdr:rowOff>
    </xdr:from>
    <xdr:to>
      <xdr:col>31</xdr:col>
      <xdr:colOff>85725</xdr:colOff>
      <xdr:row>36</xdr:row>
      <xdr:rowOff>16510</xdr:rowOff>
    </xdr:to>
    <xdr:sp macro="" textlink="">
      <xdr:nvSpPr>
        <xdr:cNvPr id="363" name="円/楕円 362"/>
        <xdr:cNvSpPr/>
      </xdr:nvSpPr>
      <xdr:spPr>
        <a:xfrm>
          <a:off x="21272500" y="6087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33</xdr:row>
      <xdr:rowOff>124477</xdr:rowOff>
    </xdr:from>
    <xdr:ext cx="469744" cy="259045"/>
    <xdr:sp macro="" textlink="">
      <xdr:nvSpPr>
        <xdr:cNvPr id="364" name="n_1aveValue【認定こども園・幼稚園・保育所】&#10;一人当たり面積"/>
        <xdr:cNvSpPr txBox="1"/>
      </xdr:nvSpPr>
      <xdr:spPr>
        <a:xfrm>
          <a:off x="21075727" y="578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0.310</a:t>
          </a:r>
          <a:endParaRPr kumimoji="1" lang="ja-JP" altLang="en-US" sz="1000" b="1">
            <a:solidFill>
              <a:srgbClr val="000080"/>
            </a:solidFill>
            <a:latin typeface="ＭＳ Ｐゴシック"/>
          </a:endParaRPr>
        </a:p>
      </xdr:txBody>
    </xdr:sp>
    <xdr:clientData/>
  </xdr:oneCellAnchor>
  <xdr:oneCellAnchor>
    <xdr:from>
      <xdr:col>30</xdr:col>
      <xdr:colOff>473152</xdr:colOff>
      <xdr:row>36</xdr:row>
      <xdr:rowOff>7637</xdr:rowOff>
    </xdr:from>
    <xdr:ext cx="469744" cy="259045"/>
    <xdr:sp macro="" textlink="">
      <xdr:nvSpPr>
        <xdr:cNvPr id="365" name="n_1mainValue【認定こども園・幼稚園・保育所】&#10;一人当たり面積"/>
        <xdr:cNvSpPr txBox="1"/>
      </xdr:nvSpPr>
      <xdr:spPr>
        <a:xfrm>
          <a:off x="21075727" y="6179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0.289</a:t>
          </a:r>
          <a:endParaRPr kumimoji="1" lang="ja-JP" altLang="en-US" sz="1000" b="1">
            <a:solidFill>
              <a:srgbClr val="FF0000"/>
            </a:solidFill>
            <a:latin typeface="ＭＳ Ｐゴシック"/>
          </a:endParaRPr>
        </a:p>
      </xdr:txBody>
    </xdr:sp>
    <xdr:clientData/>
  </xdr:oneCellAnchor>
  <xdr:twoCellAnchor>
    <xdr:from>
      <xdr:col>18</xdr:col>
      <xdr:colOff>73025</xdr:colOff>
      <xdr:row>46</xdr:row>
      <xdr:rowOff>114300</xdr:rowOff>
    </xdr:from>
    <xdr:to>
      <xdr:col>24</xdr:col>
      <xdr:colOff>682625</xdr:colOff>
      <xdr:row>50</xdr:row>
      <xdr:rowOff>63500</xdr:rowOff>
    </xdr:to>
    <xdr:sp macro="" textlink="">
      <xdr:nvSpPr>
        <xdr:cNvPr id="366" name="正方形/長方形 365"/>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学校施設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50</xdr:row>
      <xdr:rowOff>88900</xdr:rowOff>
    </xdr:from>
    <xdr:to>
      <xdr:col>20</xdr:col>
      <xdr:colOff>352425</xdr:colOff>
      <xdr:row>52</xdr:row>
      <xdr:rowOff>0</xdr:rowOff>
    </xdr:to>
    <xdr:sp macro="" textlink="">
      <xdr:nvSpPr>
        <xdr:cNvPr id="367" name="正方形/長方形 366"/>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51</xdr:row>
      <xdr:rowOff>120650</xdr:rowOff>
    </xdr:from>
    <xdr:to>
      <xdr:col>20</xdr:col>
      <xdr:colOff>352425</xdr:colOff>
      <xdr:row>53</xdr:row>
      <xdr:rowOff>31750</xdr:rowOff>
    </xdr:to>
    <xdr:sp macro="" textlink="">
      <xdr:nvSpPr>
        <xdr:cNvPr id="368" name="正方形/長方形 367"/>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50</xdr:row>
      <xdr:rowOff>88900</xdr:rowOff>
    </xdr:from>
    <xdr:to>
      <xdr:col>21</xdr:col>
      <xdr:colOff>682625</xdr:colOff>
      <xdr:row>52</xdr:row>
      <xdr:rowOff>0</xdr:rowOff>
    </xdr:to>
    <xdr:sp macro="" textlink="">
      <xdr:nvSpPr>
        <xdr:cNvPr id="369" name="正方形/長方形 368"/>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51</xdr:row>
      <xdr:rowOff>120650</xdr:rowOff>
    </xdr:from>
    <xdr:to>
      <xdr:col>21</xdr:col>
      <xdr:colOff>682625</xdr:colOff>
      <xdr:row>53</xdr:row>
      <xdr:rowOff>31750</xdr:rowOff>
    </xdr:to>
    <xdr:sp macro="" textlink="">
      <xdr:nvSpPr>
        <xdr:cNvPr id="370" name="正方形/長方形 369"/>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62.7</a:t>
          </a:r>
          <a:endParaRPr kumimoji="1" lang="ja-JP" altLang="en-US" sz="1200" b="1" i="1">
            <a:solidFill>
              <a:srgbClr val="4080FF"/>
            </a:solidFill>
            <a:latin typeface="ＭＳ Ｐゴシック"/>
          </a:endParaRPr>
        </a:p>
      </xdr:txBody>
    </xdr:sp>
    <xdr:clientData/>
  </xdr:twoCellAnchor>
  <xdr:twoCellAnchor>
    <xdr:from>
      <xdr:col>21</xdr:col>
      <xdr:colOff>301625</xdr:colOff>
      <xdr:row>50</xdr:row>
      <xdr:rowOff>88900</xdr:rowOff>
    </xdr:from>
    <xdr:to>
      <xdr:col>23</xdr:col>
      <xdr:colOff>454025</xdr:colOff>
      <xdr:row>52</xdr:row>
      <xdr:rowOff>0</xdr:rowOff>
    </xdr:to>
    <xdr:sp macro="" textlink="">
      <xdr:nvSpPr>
        <xdr:cNvPr id="371" name="正方形/長方形 370"/>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21</xdr:col>
      <xdr:colOff>301625</xdr:colOff>
      <xdr:row>51</xdr:row>
      <xdr:rowOff>120650</xdr:rowOff>
    </xdr:from>
    <xdr:to>
      <xdr:col>23</xdr:col>
      <xdr:colOff>454025</xdr:colOff>
      <xdr:row>53</xdr:row>
      <xdr:rowOff>31750</xdr:rowOff>
    </xdr:to>
    <xdr:sp macro="" textlink="">
      <xdr:nvSpPr>
        <xdr:cNvPr id="372" name="正方形/長方形 371"/>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57.8</a:t>
          </a:r>
          <a:endParaRPr kumimoji="1" lang="ja-JP" altLang="en-US" sz="1200" b="1" i="1">
            <a:solidFill>
              <a:srgbClr val="4080FF"/>
            </a:solidFill>
            <a:latin typeface="ＭＳ Ｐゴシック"/>
          </a:endParaRPr>
        </a:p>
      </xdr:txBody>
    </xdr:sp>
    <xdr:clientData/>
  </xdr:twoCellAnchor>
  <xdr:twoCellAnchor>
    <xdr:from>
      <xdr:col>18</xdr:col>
      <xdr:colOff>73025</xdr:colOff>
      <xdr:row>53</xdr:row>
      <xdr:rowOff>57150</xdr:rowOff>
    </xdr:from>
    <xdr:to>
      <xdr:col>24</xdr:col>
      <xdr:colOff>682625</xdr:colOff>
      <xdr:row>66</xdr:row>
      <xdr:rowOff>114300</xdr:rowOff>
    </xdr:to>
    <xdr:sp macro="" textlink="">
      <xdr:nvSpPr>
        <xdr:cNvPr id="373" name="正方形/長方形 372"/>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52</xdr:row>
      <xdr:rowOff>38100</xdr:rowOff>
    </xdr:from>
    <xdr:ext cx="298543" cy="225703"/>
    <xdr:sp macro="" textlink="">
      <xdr:nvSpPr>
        <xdr:cNvPr id="374" name="テキスト ボックス 373"/>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66</xdr:row>
      <xdr:rowOff>114300</xdr:rowOff>
    </xdr:from>
    <xdr:to>
      <xdr:col>24</xdr:col>
      <xdr:colOff>644525</xdr:colOff>
      <xdr:row>66</xdr:row>
      <xdr:rowOff>114300</xdr:rowOff>
    </xdr:to>
    <xdr:cxnSp macro="">
      <xdr:nvCxnSpPr>
        <xdr:cNvPr id="375" name="直線コネクタ 374"/>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429411</xdr:colOff>
      <xdr:row>65</xdr:row>
      <xdr:rowOff>143527</xdr:rowOff>
    </xdr:from>
    <xdr:ext cx="338939" cy="259045"/>
    <xdr:sp macro="" textlink="">
      <xdr:nvSpPr>
        <xdr:cNvPr id="376" name="テキスト ボックス 375"/>
        <xdr:cNvSpPr txBox="1"/>
      </xdr:nvSpPr>
      <xdr:spPr>
        <a:xfrm>
          <a:off x="12107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73025</xdr:colOff>
      <xdr:row>64</xdr:row>
      <xdr:rowOff>0</xdr:rowOff>
    </xdr:from>
    <xdr:to>
      <xdr:col>24</xdr:col>
      <xdr:colOff>644525</xdr:colOff>
      <xdr:row>64</xdr:row>
      <xdr:rowOff>0</xdr:rowOff>
    </xdr:to>
    <xdr:cxnSp macro="">
      <xdr:nvCxnSpPr>
        <xdr:cNvPr id="377" name="直線コネクタ 376"/>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63</xdr:row>
      <xdr:rowOff>29227</xdr:rowOff>
    </xdr:from>
    <xdr:ext cx="403059" cy="259045"/>
    <xdr:sp macro="" textlink="">
      <xdr:nvSpPr>
        <xdr:cNvPr id="378" name="テキスト ボックス 377"/>
        <xdr:cNvSpPr txBox="1"/>
      </xdr:nvSpPr>
      <xdr:spPr>
        <a:xfrm>
          <a:off x="12042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61</xdr:row>
      <xdr:rowOff>57150</xdr:rowOff>
    </xdr:from>
    <xdr:to>
      <xdr:col>24</xdr:col>
      <xdr:colOff>644525</xdr:colOff>
      <xdr:row>61</xdr:row>
      <xdr:rowOff>57150</xdr:rowOff>
    </xdr:to>
    <xdr:cxnSp macro="">
      <xdr:nvCxnSpPr>
        <xdr:cNvPr id="379" name="直線コネクタ 378"/>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60</xdr:row>
      <xdr:rowOff>86377</xdr:rowOff>
    </xdr:from>
    <xdr:ext cx="403059" cy="259045"/>
    <xdr:sp macro="" textlink="">
      <xdr:nvSpPr>
        <xdr:cNvPr id="380" name="テキスト ボックス 379"/>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58</xdr:row>
      <xdr:rowOff>114300</xdr:rowOff>
    </xdr:from>
    <xdr:to>
      <xdr:col>24</xdr:col>
      <xdr:colOff>644525</xdr:colOff>
      <xdr:row>58</xdr:row>
      <xdr:rowOff>114300</xdr:rowOff>
    </xdr:to>
    <xdr:cxnSp macro="">
      <xdr:nvCxnSpPr>
        <xdr:cNvPr id="381" name="直線コネクタ 380"/>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57</xdr:row>
      <xdr:rowOff>143527</xdr:rowOff>
    </xdr:from>
    <xdr:ext cx="403059" cy="259045"/>
    <xdr:sp macro="" textlink="">
      <xdr:nvSpPr>
        <xdr:cNvPr id="382" name="テキスト ボックス 381"/>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56</xdr:row>
      <xdr:rowOff>0</xdr:rowOff>
    </xdr:from>
    <xdr:to>
      <xdr:col>24</xdr:col>
      <xdr:colOff>644525</xdr:colOff>
      <xdr:row>56</xdr:row>
      <xdr:rowOff>0</xdr:rowOff>
    </xdr:to>
    <xdr:cxnSp macro="">
      <xdr:nvCxnSpPr>
        <xdr:cNvPr id="383" name="直線コネクタ 382"/>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55</xdr:row>
      <xdr:rowOff>29227</xdr:rowOff>
    </xdr:from>
    <xdr:ext cx="403059" cy="259045"/>
    <xdr:sp macro="" textlink="">
      <xdr:nvSpPr>
        <xdr:cNvPr id="384" name="テキスト ボックス 383"/>
        <xdr:cNvSpPr txBox="1"/>
      </xdr:nvSpPr>
      <xdr:spPr>
        <a:xfrm>
          <a:off x="12042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53</xdr:row>
      <xdr:rowOff>57150</xdr:rowOff>
    </xdr:from>
    <xdr:to>
      <xdr:col>24</xdr:col>
      <xdr:colOff>644525</xdr:colOff>
      <xdr:row>53</xdr:row>
      <xdr:rowOff>57150</xdr:rowOff>
    </xdr:to>
    <xdr:cxnSp macro="">
      <xdr:nvCxnSpPr>
        <xdr:cNvPr id="385" name="直線コネクタ 384"/>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52</xdr:row>
      <xdr:rowOff>86377</xdr:rowOff>
    </xdr:from>
    <xdr:ext cx="467179" cy="259045"/>
    <xdr:sp macro="" textlink="">
      <xdr:nvSpPr>
        <xdr:cNvPr id="386" name="テキスト ボックス 385"/>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53</xdr:row>
      <xdr:rowOff>57150</xdr:rowOff>
    </xdr:from>
    <xdr:to>
      <xdr:col>24</xdr:col>
      <xdr:colOff>682625</xdr:colOff>
      <xdr:row>66</xdr:row>
      <xdr:rowOff>114300</xdr:rowOff>
    </xdr:to>
    <xdr:sp macro="" textlink="">
      <xdr:nvSpPr>
        <xdr:cNvPr id="387"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55</xdr:row>
      <xdr:rowOff>38862</xdr:rowOff>
    </xdr:from>
    <xdr:to>
      <xdr:col>23</xdr:col>
      <xdr:colOff>516889</xdr:colOff>
      <xdr:row>64</xdr:row>
      <xdr:rowOff>34290</xdr:rowOff>
    </xdr:to>
    <xdr:cxnSp macro="">
      <xdr:nvCxnSpPr>
        <xdr:cNvPr id="388" name="直線コネクタ 387"/>
        <xdr:cNvCxnSpPr/>
      </xdr:nvCxnSpPr>
      <xdr:spPr>
        <a:xfrm flipV="1">
          <a:off x="16318864" y="9468612"/>
          <a:ext cx="0" cy="15384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64</xdr:row>
      <xdr:rowOff>38117</xdr:rowOff>
    </xdr:from>
    <xdr:ext cx="405111" cy="259045"/>
    <xdr:sp macro="" textlink="">
      <xdr:nvSpPr>
        <xdr:cNvPr id="389" name="【学校施設】&#10;有形固定資産減価償却率最小値テキスト"/>
        <xdr:cNvSpPr txBox="1"/>
      </xdr:nvSpPr>
      <xdr:spPr>
        <a:xfrm>
          <a:off x="16408400" y="11010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18.5</a:t>
          </a:r>
          <a:endParaRPr kumimoji="1" lang="ja-JP" altLang="en-US" sz="1000" b="1">
            <a:latin typeface="ＭＳ Ｐゴシック"/>
          </a:endParaRPr>
        </a:p>
      </xdr:txBody>
    </xdr:sp>
    <xdr:clientData/>
  </xdr:oneCellAnchor>
  <xdr:twoCellAnchor>
    <xdr:from>
      <xdr:col>23</xdr:col>
      <xdr:colOff>428625</xdr:colOff>
      <xdr:row>64</xdr:row>
      <xdr:rowOff>34290</xdr:rowOff>
    </xdr:from>
    <xdr:to>
      <xdr:col>23</xdr:col>
      <xdr:colOff>606425</xdr:colOff>
      <xdr:row>64</xdr:row>
      <xdr:rowOff>34290</xdr:rowOff>
    </xdr:to>
    <xdr:cxnSp macro="">
      <xdr:nvCxnSpPr>
        <xdr:cNvPr id="390" name="直線コネクタ 389"/>
        <xdr:cNvCxnSpPr/>
      </xdr:nvCxnSpPr>
      <xdr:spPr>
        <a:xfrm>
          <a:off x="16230600" y="11007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53</xdr:row>
      <xdr:rowOff>156989</xdr:rowOff>
    </xdr:from>
    <xdr:ext cx="405111" cy="259045"/>
    <xdr:sp macro="" textlink="">
      <xdr:nvSpPr>
        <xdr:cNvPr id="391" name="【学校施設】&#10;有形固定資産減価償却率最大値テキスト"/>
        <xdr:cNvSpPr txBox="1"/>
      </xdr:nvSpPr>
      <xdr:spPr>
        <a:xfrm>
          <a:off x="16408400" y="92438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85.8</a:t>
          </a:r>
          <a:endParaRPr kumimoji="1" lang="ja-JP" altLang="en-US" sz="1000" b="1">
            <a:latin typeface="ＭＳ Ｐゴシック"/>
          </a:endParaRPr>
        </a:p>
      </xdr:txBody>
    </xdr:sp>
    <xdr:clientData/>
  </xdr:oneCellAnchor>
  <xdr:twoCellAnchor>
    <xdr:from>
      <xdr:col>23</xdr:col>
      <xdr:colOff>428625</xdr:colOff>
      <xdr:row>55</xdr:row>
      <xdr:rowOff>38862</xdr:rowOff>
    </xdr:from>
    <xdr:to>
      <xdr:col>23</xdr:col>
      <xdr:colOff>606425</xdr:colOff>
      <xdr:row>55</xdr:row>
      <xdr:rowOff>38862</xdr:rowOff>
    </xdr:to>
    <xdr:cxnSp macro="">
      <xdr:nvCxnSpPr>
        <xdr:cNvPr id="392" name="直線コネクタ 391"/>
        <xdr:cNvCxnSpPr/>
      </xdr:nvCxnSpPr>
      <xdr:spPr>
        <a:xfrm>
          <a:off x="16230600" y="94686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58</xdr:row>
      <xdr:rowOff>99077</xdr:rowOff>
    </xdr:from>
    <xdr:ext cx="405111" cy="259045"/>
    <xdr:sp macro="" textlink="">
      <xdr:nvSpPr>
        <xdr:cNvPr id="393" name="【学校施設】&#10;有形固定資産減価償却率平均値テキスト"/>
        <xdr:cNvSpPr txBox="1"/>
      </xdr:nvSpPr>
      <xdr:spPr>
        <a:xfrm>
          <a:off x="16408400" y="100431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57.5</a:t>
          </a:r>
          <a:endParaRPr kumimoji="1" lang="ja-JP" altLang="en-US" sz="1000" b="1">
            <a:solidFill>
              <a:srgbClr val="000080"/>
            </a:solidFill>
            <a:latin typeface="ＭＳ Ｐゴシック"/>
          </a:endParaRPr>
        </a:p>
      </xdr:txBody>
    </xdr:sp>
    <xdr:clientData/>
  </xdr:oneCellAnchor>
  <xdr:twoCellAnchor>
    <xdr:from>
      <xdr:col>23</xdr:col>
      <xdr:colOff>466725</xdr:colOff>
      <xdr:row>58</xdr:row>
      <xdr:rowOff>120650</xdr:rowOff>
    </xdr:from>
    <xdr:to>
      <xdr:col>23</xdr:col>
      <xdr:colOff>568325</xdr:colOff>
      <xdr:row>59</xdr:row>
      <xdr:rowOff>50800</xdr:rowOff>
    </xdr:to>
    <xdr:sp macro="" textlink="">
      <xdr:nvSpPr>
        <xdr:cNvPr id="394" name="フローチャート : 判断 393"/>
        <xdr:cNvSpPr/>
      </xdr:nvSpPr>
      <xdr:spPr>
        <a:xfrm>
          <a:off x="16268700" y="10064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59</xdr:row>
      <xdr:rowOff>22352</xdr:rowOff>
    </xdr:from>
    <xdr:to>
      <xdr:col>22</xdr:col>
      <xdr:colOff>415925</xdr:colOff>
      <xdr:row>59</xdr:row>
      <xdr:rowOff>123952</xdr:rowOff>
    </xdr:to>
    <xdr:sp macro="" textlink="">
      <xdr:nvSpPr>
        <xdr:cNvPr id="395" name="フローチャート : 判断 394"/>
        <xdr:cNvSpPr/>
      </xdr:nvSpPr>
      <xdr:spPr>
        <a:xfrm>
          <a:off x="15430500" y="10137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66</xdr:row>
      <xdr:rowOff>111777</xdr:rowOff>
    </xdr:from>
    <xdr:ext cx="762000" cy="259045"/>
    <xdr:sp macro="" textlink="">
      <xdr:nvSpPr>
        <xdr:cNvPr id="396" name="テキスト ボックス 395"/>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66</xdr:row>
      <xdr:rowOff>111777</xdr:rowOff>
    </xdr:from>
    <xdr:ext cx="762000" cy="259045"/>
    <xdr:sp macro="" textlink="">
      <xdr:nvSpPr>
        <xdr:cNvPr id="397" name="テキスト ボックス 396"/>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66</xdr:row>
      <xdr:rowOff>111777</xdr:rowOff>
    </xdr:from>
    <xdr:ext cx="762000" cy="259045"/>
    <xdr:sp macro="" textlink="">
      <xdr:nvSpPr>
        <xdr:cNvPr id="398" name="テキスト ボックス 397"/>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66</xdr:row>
      <xdr:rowOff>111777</xdr:rowOff>
    </xdr:from>
    <xdr:ext cx="762000" cy="259045"/>
    <xdr:sp macro="" textlink="">
      <xdr:nvSpPr>
        <xdr:cNvPr id="399" name="テキスト ボックス 398"/>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66</xdr:row>
      <xdr:rowOff>111777</xdr:rowOff>
    </xdr:from>
    <xdr:ext cx="762000" cy="259045"/>
    <xdr:sp macro="" textlink="">
      <xdr:nvSpPr>
        <xdr:cNvPr id="400" name="テキスト ボックス 399"/>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58</xdr:row>
      <xdr:rowOff>74930</xdr:rowOff>
    </xdr:from>
    <xdr:to>
      <xdr:col>22</xdr:col>
      <xdr:colOff>415925</xdr:colOff>
      <xdr:row>59</xdr:row>
      <xdr:rowOff>5080</xdr:rowOff>
    </xdr:to>
    <xdr:sp macro="" textlink="">
      <xdr:nvSpPr>
        <xdr:cNvPr id="401" name="円/楕円 400"/>
        <xdr:cNvSpPr/>
      </xdr:nvSpPr>
      <xdr:spPr>
        <a:xfrm>
          <a:off x="15430500" y="10019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59</xdr:row>
      <xdr:rowOff>115079</xdr:rowOff>
    </xdr:from>
    <xdr:ext cx="405111" cy="259045"/>
    <xdr:sp macro="" textlink="">
      <xdr:nvSpPr>
        <xdr:cNvPr id="402" name="n_1aveValue【学校施設】&#10;有形固定資産減価償却率"/>
        <xdr:cNvSpPr txBox="1"/>
      </xdr:nvSpPr>
      <xdr:spPr>
        <a:xfrm>
          <a:off x="15266043" y="102306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54.3</a:t>
          </a:r>
          <a:endParaRPr kumimoji="1" lang="ja-JP" altLang="en-US" sz="1000" b="1">
            <a:solidFill>
              <a:srgbClr val="000080"/>
            </a:solidFill>
            <a:latin typeface="ＭＳ Ｐゴシック"/>
          </a:endParaRPr>
        </a:p>
      </xdr:txBody>
    </xdr:sp>
    <xdr:clientData/>
  </xdr:oneCellAnchor>
  <xdr:oneCellAnchor>
    <xdr:from>
      <xdr:col>22</xdr:col>
      <xdr:colOff>149868</xdr:colOff>
      <xdr:row>57</xdr:row>
      <xdr:rowOff>21607</xdr:rowOff>
    </xdr:from>
    <xdr:ext cx="405111" cy="259045"/>
    <xdr:sp macro="" textlink="">
      <xdr:nvSpPr>
        <xdr:cNvPr id="403" name="n_1mainValue【学校施設】&#10;有形固定資産減価償却率"/>
        <xdr:cNvSpPr txBox="1"/>
      </xdr:nvSpPr>
      <xdr:spPr>
        <a:xfrm>
          <a:off x="15266043" y="9794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59.5</a:t>
          </a:r>
          <a:endParaRPr kumimoji="1" lang="ja-JP" altLang="en-US" sz="1000" b="1">
            <a:solidFill>
              <a:srgbClr val="FF0000"/>
            </a:solidFill>
            <a:latin typeface="ＭＳ Ｐゴシック"/>
          </a:endParaRPr>
        </a:p>
      </xdr:txBody>
    </xdr:sp>
    <xdr:clientData/>
  </xdr:oneCellAnchor>
  <xdr:twoCellAnchor>
    <xdr:from>
      <xdr:col>26</xdr:col>
      <xdr:colOff>428625</xdr:colOff>
      <xdr:row>46</xdr:row>
      <xdr:rowOff>114300</xdr:rowOff>
    </xdr:from>
    <xdr:to>
      <xdr:col>33</xdr:col>
      <xdr:colOff>352425</xdr:colOff>
      <xdr:row>50</xdr:row>
      <xdr:rowOff>63500</xdr:rowOff>
    </xdr:to>
    <xdr:sp macro="" textlink="">
      <xdr:nvSpPr>
        <xdr:cNvPr id="404" name="正方形/長方形 403"/>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学校施設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50</xdr:row>
      <xdr:rowOff>88900</xdr:rowOff>
    </xdr:from>
    <xdr:to>
      <xdr:col>29</xdr:col>
      <xdr:colOff>22225</xdr:colOff>
      <xdr:row>52</xdr:row>
      <xdr:rowOff>0</xdr:rowOff>
    </xdr:to>
    <xdr:sp macro="" textlink="">
      <xdr:nvSpPr>
        <xdr:cNvPr id="405" name="正方形/長方形 404"/>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51</xdr:row>
      <xdr:rowOff>120650</xdr:rowOff>
    </xdr:from>
    <xdr:to>
      <xdr:col>29</xdr:col>
      <xdr:colOff>22225</xdr:colOff>
      <xdr:row>53</xdr:row>
      <xdr:rowOff>31750</xdr:rowOff>
    </xdr:to>
    <xdr:sp macro="" textlink="">
      <xdr:nvSpPr>
        <xdr:cNvPr id="406" name="正方形/長方形 405"/>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50</xdr:row>
      <xdr:rowOff>88900</xdr:rowOff>
    </xdr:from>
    <xdr:to>
      <xdr:col>30</xdr:col>
      <xdr:colOff>352425</xdr:colOff>
      <xdr:row>52</xdr:row>
      <xdr:rowOff>0</xdr:rowOff>
    </xdr:to>
    <xdr:sp macro="" textlink="">
      <xdr:nvSpPr>
        <xdr:cNvPr id="407" name="正方形/長方形 406"/>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51</xdr:row>
      <xdr:rowOff>120650</xdr:rowOff>
    </xdr:from>
    <xdr:to>
      <xdr:col>30</xdr:col>
      <xdr:colOff>352425</xdr:colOff>
      <xdr:row>53</xdr:row>
      <xdr:rowOff>31750</xdr:rowOff>
    </xdr:to>
    <xdr:sp macro="" textlink="">
      <xdr:nvSpPr>
        <xdr:cNvPr id="408" name="正方形/長方形 407"/>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1.264</a:t>
          </a:r>
          <a:endParaRPr kumimoji="1" lang="ja-JP" altLang="en-US" sz="1200" b="1" i="1">
            <a:solidFill>
              <a:srgbClr val="4080FF"/>
            </a:solidFill>
            <a:latin typeface="ＭＳ Ｐゴシック"/>
          </a:endParaRPr>
        </a:p>
      </xdr:txBody>
    </xdr:sp>
    <xdr:clientData/>
  </xdr:twoCellAnchor>
  <xdr:twoCellAnchor>
    <xdr:from>
      <xdr:col>29</xdr:col>
      <xdr:colOff>657225</xdr:colOff>
      <xdr:row>50</xdr:row>
      <xdr:rowOff>88900</xdr:rowOff>
    </xdr:from>
    <xdr:to>
      <xdr:col>32</xdr:col>
      <xdr:colOff>123825</xdr:colOff>
      <xdr:row>52</xdr:row>
      <xdr:rowOff>0</xdr:rowOff>
    </xdr:to>
    <xdr:sp macro="" textlink="">
      <xdr:nvSpPr>
        <xdr:cNvPr id="409" name="正方形/長方形 408"/>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29</xdr:col>
      <xdr:colOff>657225</xdr:colOff>
      <xdr:row>51</xdr:row>
      <xdr:rowOff>120650</xdr:rowOff>
    </xdr:from>
    <xdr:to>
      <xdr:col>32</xdr:col>
      <xdr:colOff>123825</xdr:colOff>
      <xdr:row>53</xdr:row>
      <xdr:rowOff>31750</xdr:rowOff>
    </xdr:to>
    <xdr:sp macro="" textlink="">
      <xdr:nvSpPr>
        <xdr:cNvPr id="410" name="正方形/長方形 409"/>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1.699</a:t>
          </a:r>
          <a:endParaRPr kumimoji="1" lang="ja-JP" altLang="en-US" sz="1200" b="1" i="1">
            <a:solidFill>
              <a:srgbClr val="4080FF"/>
            </a:solidFill>
            <a:latin typeface="ＭＳ Ｐゴシック"/>
          </a:endParaRPr>
        </a:p>
      </xdr:txBody>
    </xdr:sp>
    <xdr:clientData/>
  </xdr:twoCellAnchor>
  <xdr:twoCellAnchor>
    <xdr:from>
      <xdr:col>26</xdr:col>
      <xdr:colOff>428625</xdr:colOff>
      <xdr:row>53</xdr:row>
      <xdr:rowOff>57150</xdr:rowOff>
    </xdr:from>
    <xdr:to>
      <xdr:col>33</xdr:col>
      <xdr:colOff>352425</xdr:colOff>
      <xdr:row>66</xdr:row>
      <xdr:rowOff>114300</xdr:rowOff>
    </xdr:to>
    <xdr:sp macro="" textlink="">
      <xdr:nvSpPr>
        <xdr:cNvPr id="411" name="正方形/長方形 410"/>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52</xdr:row>
      <xdr:rowOff>38100</xdr:rowOff>
    </xdr:from>
    <xdr:ext cx="349839" cy="225703"/>
    <xdr:sp macro="" textlink="">
      <xdr:nvSpPr>
        <xdr:cNvPr id="412" name="テキスト ボックス 411"/>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66</xdr:row>
      <xdr:rowOff>114300</xdr:rowOff>
    </xdr:from>
    <xdr:to>
      <xdr:col>33</xdr:col>
      <xdr:colOff>314325</xdr:colOff>
      <xdr:row>66</xdr:row>
      <xdr:rowOff>114300</xdr:rowOff>
    </xdr:to>
    <xdr:cxnSp macro="">
      <xdr:nvCxnSpPr>
        <xdr:cNvPr id="413" name="直線コネクタ 412"/>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65</xdr:row>
      <xdr:rowOff>143527</xdr:rowOff>
    </xdr:from>
    <xdr:ext cx="467179" cy="259045"/>
    <xdr:sp macro="" textlink="">
      <xdr:nvSpPr>
        <xdr:cNvPr id="414" name="テキスト ボックス 413"/>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64</xdr:row>
      <xdr:rowOff>0</xdr:rowOff>
    </xdr:from>
    <xdr:to>
      <xdr:col>33</xdr:col>
      <xdr:colOff>314325</xdr:colOff>
      <xdr:row>64</xdr:row>
      <xdr:rowOff>0</xdr:rowOff>
    </xdr:to>
    <xdr:cxnSp macro="">
      <xdr:nvCxnSpPr>
        <xdr:cNvPr id="415" name="直線コネクタ 414"/>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63</xdr:row>
      <xdr:rowOff>29227</xdr:rowOff>
    </xdr:from>
    <xdr:ext cx="467179" cy="259045"/>
    <xdr:sp macro="" textlink="">
      <xdr:nvSpPr>
        <xdr:cNvPr id="416" name="テキスト ボックス 415"/>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26</xdr:col>
      <xdr:colOff>428625</xdr:colOff>
      <xdr:row>61</xdr:row>
      <xdr:rowOff>57150</xdr:rowOff>
    </xdr:from>
    <xdr:to>
      <xdr:col>33</xdr:col>
      <xdr:colOff>314325</xdr:colOff>
      <xdr:row>61</xdr:row>
      <xdr:rowOff>57150</xdr:rowOff>
    </xdr:to>
    <xdr:cxnSp macro="">
      <xdr:nvCxnSpPr>
        <xdr:cNvPr id="417" name="直線コネクタ 416"/>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60</xdr:row>
      <xdr:rowOff>86377</xdr:rowOff>
    </xdr:from>
    <xdr:ext cx="467179" cy="259045"/>
    <xdr:sp macro="" textlink="">
      <xdr:nvSpPr>
        <xdr:cNvPr id="418" name="テキスト ボックス 417"/>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26</xdr:col>
      <xdr:colOff>428625</xdr:colOff>
      <xdr:row>58</xdr:row>
      <xdr:rowOff>114300</xdr:rowOff>
    </xdr:from>
    <xdr:to>
      <xdr:col>33</xdr:col>
      <xdr:colOff>314325</xdr:colOff>
      <xdr:row>58</xdr:row>
      <xdr:rowOff>114300</xdr:rowOff>
    </xdr:to>
    <xdr:cxnSp macro="">
      <xdr:nvCxnSpPr>
        <xdr:cNvPr id="419" name="直線コネクタ 418"/>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57</xdr:row>
      <xdr:rowOff>143527</xdr:rowOff>
    </xdr:from>
    <xdr:ext cx="467179" cy="259045"/>
    <xdr:sp macro="" textlink="">
      <xdr:nvSpPr>
        <xdr:cNvPr id="420" name="テキスト ボックス 419"/>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26</xdr:col>
      <xdr:colOff>428625</xdr:colOff>
      <xdr:row>56</xdr:row>
      <xdr:rowOff>0</xdr:rowOff>
    </xdr:from>
    <xdr:to>
      <xdr:col>33</xdr:col>
      <xdr:colOff>314325</xdr:colOff>
      <xdr:row>56</xdr:row>
      <xdr:rowOff>0</xdr:rowOff>
    </xdr:to>
    <xdr:cxnSp macro="">
      <xdr:nvCxnSpPr>
        <xdr:cNvPr id="421" name="直線コネクタ 420"/>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55</xdr:row>
      <xdr:rowOff>29227</xdr:rowOff>
    </xdr:from>
    <xdr:ext cx="467179" cy="259045"/>
    <xdr:sp macro="" textlink="">
      <xdr:nvSpPr>
        <xdr:cNvPr id="422" name="テキスト ボックス 421"/>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26</xdr:col>
      <xdr:colOff>428625</xdr:colOff>
      <xdr:row>53</xdr:row>
      <xdr:rowOff>57150</xdr:rowOff>
    </xdr:from>
    <xdr:to>
      <xdr:col>33</xdr:col>
      <xdr:colOff>314325</xdr:colOff>
      <xdr:row>53</xdr:row>
      <xdr:rowOff>57150</xdr:rowOff>
    </xdr:to>
    <xdr:cxnSp macro="">
      <xdr:nvCxnSpPr>
        <xdr:cNvPr id="423" name="直線コネクタ 422"/>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52</xdr:row>
      <xdr:rowOff>86377</xdr:rowOff>
    </xdr:from>
    <xdr:ext cx="467179" cy="259045"/>
    <xdr:sp macro="" textlink="">
      <xdr:nvSpPr>
        <xdr:cNvPr id="424" name="テキスト ボックス 423"/>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a:t>
          </a:r>
          <a:endParaRPr kumimoji="1" lang="ja-JP" altLang="en-US" sz="1000">
            <a:latin typeface="ＭＳ Ｐゴシック"/>
          </a:endParaRPr>
        </a:p>
      </xdr:txBody>
    </xdr:sp>
    <xdr:clientData/>
  </xdr:oneCellAnchor>
  <xdr:twoCellAnchor>
    <xdr:from>
      <xdr:col>26</xdr:col>
      <xdr:colOff>428625</xdr:colOff>
      <xdr:row>53</xdr:row>
      <xdr:rowOff>57150</xdr:rowOff>
    </xdr:from>
    <xdr:to>
      <xdr:col>33</xdr:col>
      <xdr:colOff>352425</xdr:colOff>
      <xdr:row>66</xdr:row>
      <xdr:rowOff>114300</xdr:rowOff>
    </xdr:to>
    <xdr:sp macro="" textlink="">
      <xdr:nvSpPr>
        <xdr:cNvPr id="425"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58</xdr:row>
      <xdr:rowOff>113385</xdr:rowOff>
    </xdr:from>
    <xdr:to>
      <xdr:col>32</xdr:col>
      <xdr:colOff>186689</xdr:colOff>
      <xdr:row>63</xdr:row>
      <xdr:rowOff>122072</xdr:rowOff>
    </xdr:to>
    <xdr:cxnSp macro="">
      <xdr:nvCxnSpPr>
        <xdr:cNvPr id="426" name="直線コネクタ 425"/>
        <xdr:cNvCxnSpPr/>
      </xdr:nvCxnSpPr>
      <xdr:spPr>
        <a:xfrm flipV="1">
          <a:off x="22160864" y="10057485"/>
          <a:ext cx="0" cy="8659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63</xdr:row>
      <xdr:rowOff>125899</xdr:rowOff>
    </xdr:from>
    <xdr:ext cx="469744" cy="259045"/>
    <xdr:sp macro="" textlink="">
      <xdr:nvSpPr>
        <xdr:cNvPr id="427" name="【学校施設】&#10;一人当たり面積最小値テキスト"/>
        <xdr:cNvSpPr txBox="1"/>
      </xdr:nvSpPr>
      <xdr:spPr>
        <a:xfrm>
          <a:off x="22250400" y="109272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1.108</a:t>
          </a:r>
          <a:endParaRPr kumimoji="1" lang="ja-JP" altLang="en-US" sz="1000" b="1">
            <a:latin typeface="ＭＳ Ｐゴシック"/>
          </a:endParaRPr>
        </a:p>
      </xdr:txBody>
    </xdr:sp>
    <xdr:clientData/>
  </xdr:oneCellAnchor>
  <xdr:twoCellAnchor>
    <xdr:from>
      <xdr:col>32</xdr:col>
      <xdr:colOff>98425</xdr:colOff>
      <xdr:row>63</xdr:row>
      <xdr:rowOff>122072</xdr:rowOff>
    </xdr:from>
    <xdr:to>
      <xdr:col>32</xdr:col>
      <xdr:colOff>276225</xdr:colOff>
      <xdr:row>63</xdr:row>
      <xdr:rowOff>122072</xdr:rowOff>
    </xdr:to>
    <xdr:cxnSp macro="">
      <xdr:nvCxnSpPr>
        <xdr:cNvPr id="428" name="直線コネクタ 427"/>
        <xdr:cNvCxnSpPr/>
      </xdr:nvCxnSpPr>
      <xdr:spPr>
        <a:xfrm>
          <a:off x="22072600" y="10923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57</xdr:row>
      <xdr:rowOff>60062</xdr:rowOff>
    </xdr:from>
    <xdr:ext cx="469744" cy="259045"/>
    <xdr:sp macro="" textlink="">
      <xdr:nvSpPr>
        <xdr:cNvPr id="429" name="【学校施設】&#10;一人当たり面積最大値テキスト"/>
        <xdr:cNvSpPr txBox="1"/>
      </xdr:nvSpPr>
      <xdr:spPr>
        <a:xfrm>
          <a:off x="22250400" y="9832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3.002</a:t>
          </a:r>
          <a:endParaRPr kumimoji="1" lang="ja-JP" altLang="en-US" sz="1000" b="1">
            <a:latin typeface="ＭＳ Ｐゴシック"/>
          </a:endParaRPr>
        </a:p>
      </xdr:txBody>
    </xdr:sp>
    <xdr:clientData/>
  </xdr:oneCellAnchor>
  <xdr:twoCellAnchor>
    <xdr:from>
      <xdr:col>32</xdr:col>
      <xdr:colOff>98425</xdr:colOff>
      <xdr:row>58</xdr:row>
      <xdr:rowOff>113385</xdr:rowOff>
    </xdr:from>
    <xdr:to>
      <xdr:col>32</xdr:col>
      <xdr:colOff>276225</xdr:colOff>
      <xdr:row>58</xdr:row>
      <xdr:rowOff>113385</xdr:rowOff>
    </xdr:to>
    <xdr:cxnSp macro="">
      <xdr:nvCxnSpPr>
        <xdr:cNvPr id="430" name="直線コネクタ 429"/>
        <xdr:cNvCxnSpPr/>
      </xdr:nvCxnSpPr>
      <xdr:spPr>
        <a:xfrm>
          <a:off x="22072600" y="10057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60</xdr:row>
      <xdr:rowOff>64330</xdr:rowOff>
    </xdr:from>
    <xdr:ext cx="469744" cy="259045"/>
    <xdr:sp macro="" textlink="">
      <xdr:nvSpPr>
        <xdr:cNvPr id="431" name="【学校施設】&#10;一人当たり面積平均値テキスト"/>
        <xdr:cNvSpPr txBox="1"/>
      </xdr:nvSpPr>
      <xdr:spPr>
        <a:xfrm>
          <a:off x="22250400" y="103513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2.201</a:t>
          </a:r>
          <a:endParaRPr kumimoji="1" lang="ja-JP" altLang="en-US" sz="1000" b="1">
            <a:solidFill>
              <a:srgbClr val="000080"/>
            </a:solidFill>
            <a:latin typeface="ＭＳ Ｐゴシック"/>
          </a:endParaRPr>
        </a:p>
      </xdr:txBody>
    </xdr:sp>
    <xdr:clientData/>
  </xdr:oneCellAnchor>
  <xdr:twoCellAnchor>
    <xdr:from>
      <xdr:col>32</xdr:col>
      <xdr:colOff>136525</xdr:colOff>
      <xdr:row>60</xdr:row>
      <xdr:rowOff>85903</xdr:rowOff>
    </xdr:from>
    <xdr:to>
      <xdr:col>32</xdr:col>
      <xdr:colOff>238125</xdr:colOff>
      <xdr:row>61</xdr:row>
      <xdr:rowOff>16053</xdr:rowOff>
    </xdr:to>
    <xdr:sp macro="" textlink="">
      <xdr:nvSpPr>
        <xdr:cNvPr id="432" name="フローチャート : 判断 431"/>
        <xdr:cNvSpPr/>
      </xdr:nvSpPr>
      <xdr:spPr>
        <a:xfrm>
          <a:off x="22110700" y="10372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59</xdr:row>
      <xdr:rowOff>148996</xdr:rowOff>
    </xdr:from>
    <xdr:to>
      <xdr:col>31</xdr:col>
      <xdr:colOff>85725</xdr:colOff>
      <xdr:row>60</xdr:row>
      <xdr:rowOff>79146</xdr:rowOff>
    </xdr:to>
    <xdr:sp macro="" textlink="">
      <xdr:nvSpPr>
        <xdr:cNvPr id="433" name="フローチャート : 判断 432"/>
        <xdr:cNvSpPr/>
      </xdr:nvSpPr>
      <xdr:spPr>
        <a:xfrm>
          <a:off x="21272500" y="10264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66</xdr:row>
      <xdr:rowOff>111777</xdr:rowOff>
    </xdr:from>
    <xdr:ext cx="762000" cy="259045"/>
    <xdr:sp macro="" textlink="">
      <xdr:nvSpPr>
        <xdr:cNvPr id="434" name="テキスト ボックス 433"/>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66</xdr:row>
      <xdr:rowOff>111777</xdr:rowOff>
    </xdr:from>
    <xdr:ext cx="762000" cy="259045"/>
    <xdr:sp macro="" textlink="">
      <xdr:nvSpPr>
        <xdr:cNvPr id="435" name="テキスト ボックス 434"/>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66</xdr:row>
      <xdr:rowOff>111777</xdr:rowOff>
    </xdr:from>
    <xdr:ext cx="762000" cy="259045"/>
    <xdr:sp macro="" textlink="">
      <xdr:nvSpPr>
        <xdr:cNvPr id="436" name="テキスト ボックス 435"/>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66</xdr:row>
      <xdr:rowOff>111777</xdr:rowOff>
    </xdr:from>
    <xdr:ext cx="762000" cy="259045"/>
    <xdr:sp macro="" textlink="">
      <xdr:nvSpPr>
        <xdr:cNvPr id="437" name="テキスト ボックス 436"/>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66</xdr:row>
      <xdr:rowOff>111777</xdr:rowOff>
    </xdr:from>
    <xdr:ext cx="762000" cy="259045"/>
    <xdr:sp macro="" textlink="">
      <xdr:nvSpPr>
        <xdr:cNvPr id="438" name="テキスト ボックス 437"/>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57</xdr:row>
      <xdr:rowOff>89560</xdr:rowOff>
    </xdr:from>
    <xdr:to>
      <xdr:col>31</xdr:col>
      <xdr:colOff>85725</xdr:colOff>
      <xdr:row>58</xdr:row>
      <xdr:rowOff>19710</xdr:rowOff>
    </xdr:to>
    <xdr:sp macro="" textlink="">
      <xdr:nvSpPr>
        <xdr:cNvPr id="439" name="円/楕円 438"/>
        <xdr:cNvSpPr/>
      </xdr:nvSpPr>
      <xdr:spPr>
        <a:xfrm>
          <a:off x="21272500" y="9862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60</xdr:row>
      <xdr:rowOff>70273</xdr:rowOff>
    </xdr:from>
    <xdr:ext cx="469744" cy="259045"/>
    <xdr:sp macro="" textlink="">
      <xdr:nvSpPr>
        <xdr:cNvPr id="440" name="n_1aveValue【学校施設】&#10;一人当たり面積"/>
        <xdr:cNvSpPr txBox="1"/>
      </xdr:nvSpPr>
      <xdr:spPr>
        <a:xfrm>
          <a:off x="21075727" y="103572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2.438</a:t>
          </a:r>
          <a:endParaRPr kumimoji="1" lang="ja-JP" altLang="en-US" sz="1000" b="1">
            <a:solidFill>
              <a:srgbClr val="000080"/>
            </a:solidFill>
            <a:latin typeface="ＭＳ Ｐゴシック"/>
          </a:endParaRPr>
        </a:p>
      </xdr:txBody>
    </xdr:sp>
    <xdr:clientData/>
  </xdr:oneCellAnchor>
  <xdr:oneCellAnchor>
    <xdr:from>
      <xdr:col>30</xdr:col>
      <xdr:colOff>473152</xdr:colOff>
      <xdr:row>56</xdr:row>
      <xdr:rowOff>36237</xdr:rowOff>
    </xdr:from>
    <xdr:ext cx="469744" cy="259045"/>
    <xdr:sp macro="" textlink="">
      <xdr:nvSpPr>
        <xdr:cNvPr id="441" name="n_1mainValue【学校施設】&#10;一人当たり面積"/>
        <xdr:cNvSpPr txBox="1"/>
      </xdr:nvSpPr>
      <xdr:spPr>
        <a:xfrm>
          <a:off x="21075727" y="9637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3.318</a:t>
          </a:r>
          <a:endParaRPr kumimoji="1" lang="ja-JP" altLang="en-US" sz="1000" b="1">
            <a:solidFill>
              <a:srgbClr val="FF0000"/>
            </a:solidFill>
            <a:latin typeface="ＭＳ Ｐゴシック"/>
          </a:endParaRPr>
        </a:p>
      </xdr:txBody>
    </xdr:sp>
    <xdr:clientData/>
  </xdr:oneCellAnchor>
  <xdr:twoCellAnchor>
    <xdr:from>
      <xdr:col>18</xdr:col>
      <xdr:colOff>73025</xdr:colOff>
      <xdr:row>68</xdr:row>
      <xdr:rowOff>152400</xdr:rowOff>
    </xdr:from>
    <xdr:to>
      <xdr:col>24</xdr:col>
      <xdr:colOff>682625</xdr:colOff>
      <xdr:row>72</xdr:row>
      <xdr:rowOff>101600</xdr:rowOff>
    </xdr:to>
    <xdr:sp macro="" textlink="">
      <xdr:nvSpPr>
        <xdr:cNvPr id="442" name="正方形/長方形 441"/>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児童館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72</xdr:row>
      <xdr:rowOff>127000</xdr:rowOff>
    </xdr:from>
    <xdr:to>
      <xdr:col>20</xdr:col>
      <xdr:colOff>352425</xdr:colOff>
      <xdr:row>74</xdr:row>
      <xdr:rowOff>38100</xdr:rowOff>
    </xdr:to>
    <xdr:sp macro="" textlink="">
      <xdr:nvSpPr>
        <xdr:cNvPr id="443" name="正方形/長方形 442"/>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73</xdr:row>
      <xdr:rowOff>158750</xdr:rowOff>
    </xdr:from>
    <xdr:to>
      <xdr:col>20</xdr:col>
      <xdr:colOff>352425</xdr:colOff>
      <xdr:row>75</xdr:row>
      <xdr:rowOff>69850</xdr:rowOff>
    </xdr:to>
    <xdr:sp macro="" textlink="">
      <xdr:nvSpPr>
        <xdr:cNvPr id="444" name="正方形/長方形 443"/>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72</xdr:row>
      <xdr:rowOff>127000</xdr:rowOff>
    </xdr:from>
    <xdr:to>
      <xdr:col>21</xdr:col>
      <xdr:colOff>682625</xdr:colOff>
      <xdr:row>74</xdr:row>
      <xdr:rowOff>38100</xdr:rowOff>
    </xdr:to>
    <xdr:sp macro="" textlink="">
      <xdr:nvSpPr>
        <xdr:cNvPr id="445" name="正方形/長方形 444"/>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73</xdr:row>
      <xdr:rowOff>158750</xdr:rowOff>
    </xdr:from>
    <xdr:to>
      <xdr:col>21</xdr:col>
      <xdr:colOff>682625</xdr:colOff>
      <xdr:row>75</xdr:row>
      <xdr:rowOff>69850</xdr:rowOff>
    </xdr:to>
    <xdr:sp macro="" textlink="">
      <xdr:nvSpPr>
        <xdr:cNvPr id="446" name="正方形/長方形 445"/>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55.0</a:t>
          </a:r>
          <a:endParaRPr kumimoji="1" lang="ja-JP" altLang="en-US" sz="1200" b="1" i="1">
            <a:solidFill>
              <a:srgbClr val="4080FF"/>
            </a:solidFill>
            <a:latin typeface="ＭＳ Ｐゴシック"/>
          </a:endParaRPr>
        </a:p>
      </xdr:txBody>
    </xdr:sp>
    <xdr:clientData/>
  </xdr:twoCellAnchor>
  <xdr:twoCellAnchor>
    <xdr:from>
      <xdr:col>21</xdr:col>
      <xdr:colOff>301625</xdr:colOff>
      <xdr:row>72</xdr:row>
      <xdr:rowOff>127000</xdr:rowOff>
    </xdr:from>
    <xdr:to>
      <xdr:col>23</xdr:col>
      <xdr:colOff>454025</xdr:colOff>
      <xdr:row>74</xdr:row>
      <xdr:rowOff>38100</xdr:rowOff>
    </xdr:to>
    <xdr:sp macro="" textlink="">
      <xdr:nvSpPr>
        <xdr:cNvPr id="447" name="正方形/長方形 446"/>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21</xdr:col>
      <xdr:colOff>301625</xdr:colOff>
      <xdr:row>73</xdr:row>
      <xdr:rowOff>158750</xdr:rowOff>
    </xdr:from>
    <xdr:to>
      <xdr:col>23</xdr:col>
      <xdr:colOff>454025</xdr:colOff>
      <xdr:row>75</xdr:row>
      <xdr:rowOff>69850</xdr:rowOff>
    </xdr:to>
    <xdr:sp macro="" textlink="">
      <xdr:nvSpPr>
        <xdr:cNvPr id="448" name="正方形/長方形 447"/>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37.1</a:t>
          </a:r>
          <a:endParaRPr kumimoji="1" lang="ja-JP" altLang="en-US" sz="1200" b="1" i="1">
            <a:solidFill>
              <a:srgbClr val="4080FF"/>
            </a:solidFill>
            <a:latin typeface="ＭＳ Ｐゴシック"/>
          </a:endParaRPr>
        </a:p>
      </xdr:txBody>
    </xdr:sp>
    <xdr:clientData/>
  </xdr:twoCellAnchor>
  <xdr:twoCellAnchor>
    <xdr:from>
      <xdr:col>18</xdr:col>
      <xdr:colOff>73025</xdr:colOff>
      <xdr:row>75</xdr:row>
      <xdr:rowOff>95250</xdr:rowOff>
    </xdr:from>
    <xdr:to>
      <xdr:col>24</xdr:col>
      <xdr:colOff>682625</xdr:colOff>
      <xdr:row>88</xdr:row>
      <xdr:rowOff>152400</xdr:rowOff>
    </xdr:to>
    <xdr:sp macro="" textlink="">
      <xdr:nvSpPr>
        <xdr:cNvPr id="449" name="正方形/長方形 448"/>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26</xdr:col>
      <xdr:colOff>428625</xdr:colOff>
      <xdr:row>68</xdr:row>
      <xdr:rowOff>152400</xdr:rowOff>
    </xdr:from>
    <xdr:to>
      <xdr:col>33</xdr:col>
      <xdr:colOff>352425</xdr:colOff>
      <xdr:row>72</xdr:row>
      <xdr:rowOff>101600</xdr:rowOff>
    </xdr:to>
    <xdr:sp macro="" textlink="">
      <xdr:nvSpPr>
        <xdr:cNvPr id="450" name="正方形/長方形 449"/>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児童館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72</xdr:row>
      <xdr:rowOff>127000</xdr:rowOff>
    </xdr:from>
    <xdr:to>
      <xdr:col>29</xdr:col>
      <xdr:colOff>22225</xdr:colOff>
      <xdr:row>74</xdr:row>
      <xdr:rowOff>38100</xdr:rowOff>
    </xdr:to>
    <xdr:sp macro="" textlink="">
      <xdr:nvSpPr>
        <xdr:cNvPr id="451" name="正方形/長方形 450"/>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73</xdr:row>
      <xdr:rowOff>158750</xdr:rowOff>
    </xdr:from>
    <xdr:to>
      <xdr:col>29</xdr:col>
      <xdr:colOff>22225</xdr:colOff>
      <xdr:row>75</xdr:row>
      <xdr:rowOff>69850</xdr:rowOff>
    </xdr:to>
    <xdr:sp macro="" textlink="">
      <xdr:nvSpPr>
        <xdr:cNvPr id="452" name="正方形/長方形 451"/>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72</xdr:row>
      <xdr:rowOff>127000</xdr:rowOff>
    </xdr:from>
    <xdr:to>
      <xdr:col>30</xdr:col>
      <xdr:colOff>352425</xdr:colOff>
      <xdr:row>74</xdr:row>
      <xdr:rowOff>38100</xdr:rowOff>
    </xdr:to>
    <xdr:sp macro="" textlink="">
      <xdr:nvSpPr>
        <xdr:cNvPr id="453" name="正方形/長方形 452"/>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73</xdr:row>
      <xdr:rowOff>158750</xdr:rowOff>
    </xdr:from>
    <xdr:to>
      <xdr:col>30</xdr:col>
      <xdr:colOff>352425</xdr:colOff>
      <xdr:row>75</xdr:row>
      <xdr:rowOff>69850</xdr:rowOff>
    </xdr:to>
    <xdr:sp macro="" textlink="">
      <xdr:nvSpPr>
        <xdr:cNvPr id="454" name="正方形/長方形 453"/>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0.019</a:t>
          </a:r>
          <a:endParaRPr kumimoji="1" lang="ja-JP" altLang="en-US" sz="1200" b="1" i="1">
            <a:solidFill>
              <a:srgbClr val="4080FF"/>
            </a:solidFill>
            <a:latin typeface="ＭＳ Ｐゴシック"/>
          </a:endParaRPr>
        </a:p>
      </xdr:txBody>
    </xdr:sp>
    <xdr:clientData/>
  </xdr:twoCellAnchor>
  <xdr:twoCellAnchor>
    <xdr:from>
      <xdr:col>29</xdr:col>
      <xdr:colOff>657225</xdr:colOff>
      <xdr:row>72</xdr:row>
      <xdr:rowOff>127000</xdr:rowOff>
    </xdr:from>
    <xdr:to>
      <xdr:col>32</xdr:col>
      <xdr:colOff>123825</xdr:colOff>
      <xdr:row>74</xdr:row>
      <xdr:rowOff>38100</xdr:rowOff>
    </xdr:to>
    <xdr:sp macro="" textlink="">
      <xdr:nvSpPr>
        <xdr:cNvPr id="455" name="正方形/長方形 454"/>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29</xdr:col>
      <xdr:colOff>657225</xdr:colOff>
      <xdr:row>73</xdr:row>
      <xdr:rowOff>158750</xdr:rowOff>
    </xdr:from>
    <xdr:to>
      <xdr:col>32</xdr:col>
      <xdr:colOff>123825</xdr:colOff>
      <xdr:row>75</xdr:row>
      <xdr:rowOff>69850</xdr:rowOff>
    </xdr:to>
    <xdr:sp macro="" textlink="">
      <xdr:nvSpPr>
        <xdr:cNvPr id="456" name="正方形/長方形 455"/>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0.050</a:t>
          </a:r>
          <a:endParaRPr kumimoji="1" lang="ja-JP" altLang="en-US" sz="1200" b="1" i="1">
            <a:solidFill>
              <a:srgbClr val="4080FF"/>
            </a:solidFill>
            <a:latin typeface="ＭＳ Ｐゴシック"/>
          </a:endParaRPr>
        </a:p>
      </xdr:txBody>
    </xdr:sp>
    <xdr:clientData/>
  </xdr:twoCellAnchor>
  <xdr:twoCellAnchor>
    <xdr:from>
      <xdr:col>26</xdr:col>
      <xdr:colOff>428625</xdr:colOff>
      <xdr:row>75</xdr:row>
      <xdr:rowOff>95250</xdr:rowOff>
    </xdr:from>
    <xdr:to>
      <xdr:col>33</xdr:col>
      <xdr:colOff>352425</xdr:colOff>
      <xdr:row>88</xdr:row>
      <xdr:rowOff>152400</xdr:rowOff>
    </xdr:to>
    <xdr:sp macro="" textlink="">
      <xdr:nvSpPr>
        <xdr:cNvPr id="457" name="正方形/長方形 456"/>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18</xdr:col>
      <xdr:colOff>73025</xdr:colOff>
      <xdr:row>91</xdr:row>
      <xdr:rowOff>19050</xdr:rowOff>
    </xdr:from>
    <xdr:to>
      <xdr:col>24</xdr:col>
      <xdr:colOff>682625</xdr:colOff>
      <xdr:row>94</xdr:row>
      <xdr:rowOff>139700</xdr:rowOff>
    </xdr:to>
    <xdr:sp macro="" textlink="">
      <xdr:nvSpPr>
        <xdr:cNvPr id="458" name="正方形/長方形 457"/>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公民館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94</xdr:row>
      <xdr:rowOff>165100</xdr:rowOff>
    </xdr:from>
    <xdr:to>
      <xdr:col>20</xdr:col>
      <xdr:colOff>352425</xdr:colOff>
      <xdr:row>96</xdr:row>
      <xdr:rowOff>76200</xdr:rowOff>
    </xdr:to>
    <xdr:sp macro="" textlink="">
      <xdr:nvSpPr>
        <xdr:cNvPr id="459" name="正方形/長方形 458"/>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96</xdr:row>
      <xdr:rowOff>25400</xdr:rowOff>
    </xdr:from>
    <xdr:to>
      <xdr:col>20</xdr:col>
      <xdr:colOff>352425</xdr:colOff>
      <xdr:row>97</xdr:row>
      <xdr:rowOff>107950</xdr:rowOff>
    </xdr:to>
    <xdr:sp macro="" textlink="">
      <xdr:nvSpPr>
        <xdr:cNvPr id="460" name="正方形/長方形 459"/>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94</xdr:row>
      <xdr:rowOff>165100</xdr:rowOff>
    </xdr:from>
    <xdr:to>
      <xdr:col>21</xdr:col>
      <xdr:colOff>682625</xdr:colOff>
      <xdr:row>96</xdr:row>
      <xdr:rowOff>76200</xdr:rowOff>
    </xdr:to>
    <xdr:sp macro="" textlink="">
      <xdr:nvSpPr>
        <xdr:cNvPr id="461" name="正方形/長方形 460"/>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96</xdr:row>
      <xdr:rowOff>25400</xdr:rowOff>
    </xdr:from>
    <xdr:to>
      <xdr:col>21</xdr:col>
      <xdr:colOff>682625</xdr:colOff>
      <xdr:row>97</xdr:row>
      <xdr:rowOff>107950</xdr:rowOff>
    </xdr:to>
    <xdr:sp macro="" textlink="">
      <xdr:nvSpPr>
        <xdr:cNvPr id="462" name="正方形/長方形 461"/>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56.7</a:t>
          </a:r>
          <a:endParaRPr kumimoji="1" lang="ja-JP" altLang="en-US" sz="1200" b="1" i="1">
            <a:solidFill>
              <a:srgbClr val="4080FF"/>
            </a:solidFill>
            <a:latin typeface="ＭＳ Ｐゴシック"/>
          </a:endParaRPr>
        </a:p>
      </xdr:txBody>
    </xdr:sp>
    <xdr:clientData/>
  </xdr:twoCellAnchor>
  <xdr:twoCellAnchor>
    <xdr:from>
      <xdr:col>21</xdr:col>
      <xdr:colOff>301625</xdr:colOff>
      <xdr:row>94</xdr:row>
      <xdr:rowOff>165100</xdr:rowOff>
    </xdr:from>
    <xdr:to>
      <xdr:col>23</xdr:col>
      <xdr:colOff>454025</xdr:colOff>
      <xdr:row>96</xdr:row>
      <xdr:rowOff>76200</xdr:rowOff>
    </xdr:to>
    <xdr:sp macro="" textlink="">
      <xdr:nvSpPr>
        <xdr:cNvPr id="463" name="正方形/長方形 462"/>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21</xdr:col>
      <xdr:colOff>301625</xdr:colOff>
      <xdr:row>96</xdr:row>
      <xdr:rowOff>25400</xdr:rowOff>
    </xdr:from>
    <xdr:to>
      <xdr:col>23</xdr:col>
      <xdr:colOff>454025</xdr:colOff>
      <xdr:row>97</xdr:row>
      <xdr:rowOff>107950</xdr:rowOff>
    </xdr:to>
    <xdr:sp macro="" textlink="">
      <xdr:nvSpPr>
        <xdr:cNvPr id="464" name="正方形/長方形 463"/>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60.2</a:t>
          </a:r>
          <a:endParaRPr kumimoji="1" lang="ja-JP" altLang="en-US" sz="1200" b="1" i="1">
            <a:solidFill>
              <a:srgbClr val="4080FF"/>
            </a:solidFill>
            <a:latin typeface="ＭＳ Ｐゴシック"/>
          </a:endParaRPr>
        </a:p>
      </xdr:txBody>
    </xdr:sp>
    <xdr:clientData/>
  </xdr:twoCellAnchor>
  <xdr:twoCellAnchor>
    <xdr:from>
      <xdr:col>18</xdr:col>
      <xdr:colOff>73025</xdr:colOff>
      <xdr:row>97</xdr:row>
      <xdr:rowOff>133350</xdr:rowOff>
    </xdr:from>
    <xdr:to>
      <xdr:col>24</xdr:col>
      <xdr:colOff>682625</xdr:colOff>
      <xdr:row>111</xdr:row>
      <xdr:rowOff>19050</xdr:rowOff>
    </xdr:to>
    <xdr:sp macro="" textlink="">
      <xdr:nvSpPr>
        <xdr:cNvPr id="465" name="正方形/長方形 464"/>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96</xdr:row>
      <xdr:rowOff>114300</xdr:rowOff>
    </xdr:from>
    <xdr:ext cx="298543" cy="225703"/>
    <xdr:sp macro="" textlink="">
      <xdr:nvSpPr>
        <xdr:cNvPr id="466" name="テキスト ボックス 465"/>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111</xdr:row>
      <xdr:rowOff>19050</xdr:rowOff>
    </xdr:from>
    <xdr:to>
      <xdr:col>24</xdr:col>
      <xdr:colOff>644525</xdr:colOff>
      <xdr:row>111</xdr:row>
      <xdr:rowOff>19050</xdr:rowOff>
    </xdr:to>
    <xdr:cxnSp macro="">
      <xdr:nvCxnSpPr>
        <xdr:cNvPr id="467" name="直線コネクタ 466"/>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110</xdr:row>
      <xdr:rowOff>48277</xdr:rowOff>
    </xdr:from>
    <xdr:ext cx="403059" cy="259045"/>
    <xdr:sp macro="" textlink="">
      <xdr:nvSpPr>
        <xdr:cNvPr id="468" name="テキスト ボックス 467"/>
        <xdr:cNvSpPr txBox="1"/>
      </xdr:nvSpPr>
      <xdr:spPr>
        <a:xfrm>
          <a:off x="12042941" y="1890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109</xdr:row>
      <xdr:rowOff>35379</xdr:rowOff>
    </xdr:from>
    <xdr:to>
      <xdr:col>24</xdr:col>
      <xdr:colOff>644525</xdr:colOff>
      <xdr:row>109</xdr:row>
      <xdr:rowOff>35379</xdr:rowOff>
    </xdr:to>
    <xdr:cxnSp macro="">
      <xdr:nvCxnSpPr>
        <xdr:cNvPr id="469" name="直線コネクタ 468"/>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108</xdr:row>
      <xdr:rowOff>64606</xdr:rowOff>
    </xdr:from>
    <xdr:ext cx="403059" cy="259045"/>
    <xdr:sp macro="" textlink="">
      <xdr:nvSpPr>
        <xdr:cNvPr id="470" name="テキスト ボックス 469"/>
        <xdr:cNvSpPr txBox="1"/>
      </xdr:nvSpPr>
      <xdr:spPr>
        <a:xfrm>
          <a:off x="12042941" y="1858120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73025</xdr:colOff>
      <xdr:row>107</xdr:row>
      <xdr:rowOff>51707</xdr:rowOff>
    </xdr:from>
    <xdr:to>
      <xdr:col>24</xdr:col>
      <xdr:colOff>644525</xdr:colOff>
      <xdr:row>107</xdr:row>
      <xdr:rowOff>51707</xdr:rowOff>
    </xdr:to>
    <xdr:cxnSp macro="">
      <xdr:nvCxnSpPr>
        <xdr:cNvPr id="471" name="直線コネクタ 470"/>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106</xdr:row>
      <xdr:rowOff>80934</xdr:rowOff>
    </xdr:from>
    <xdr:ext cx="403059" cy="259045"/>
    <xdr:sp macro="" textlink="">
      <xdr:nvSpPr>
        <xdr:cNvPr id="472" name="テキスト ボックス 471"/>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105</xdr:row>
      <xdr:rowOff>68036</xdr:rowOff>
    </xdr:from>
    <xdr:to>
      <xdr:col>24</xdr:col>
      <xdr:colOff>644525</xdr:colOff>
      <xdr:row>105</xdr:row>
      <xdr:rowOff>68036</xdr:rowOff>
    </xdr:to>
    <xdr:cxnSp macro="">
      <xdr:nvCxnSpPr>
        <xdr:cNvPr id="473" name="直線コネクタ 472"/>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104</xdr:row>
      <xdr:rowOff>97263</xdr:rowOff>
    </xdr:from>
    <xdr:ext cx="403059" cy="259045"/>
    <xdr:sp macro="" textlink="">
      <xdr:nvSpPr>
        <xdr:cNvPr id="474" name="テキスト ボックス 473"/>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73025</xdr:colOff>
      <xdr:row>103</xdr:row>
      <xdr:rowOff>84364</xdr:rowOff>
    </xdr:from>
    <xdr:to>
      <xdr:col>24</xdr:col>
      <xdr:colOff>644525</xdr:colOff>
      <xdr:row>103</xdr:row>
      <xdr:rowOff>84364</xdr:rowOff>
    </xdr:to>
    <xdr:cxnSp macro="">
      <xdr:nvCxnSpPr>
        <xdr:cNvPr id="475" name="直線コネクタ 474"/>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102</xdr:row>
      <xdr:rowOff>113591</xdr:rowOff>
    </xdr:from>
    <xdr:ext cx="403059" cy="259045"/>
    <xdr:sp macro="" textlink="">
      <xdr:nvSpPr>
        <xdr:cNvPr id="476" name="テキスト ボックス 475"/>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101</xdr:row>
      <xdr:rowOff>100693</xdr:rowOff>
    </xdr:from>
    <xdr:to>
      <xdr:col>24</xdr:col>
      <xdr:colOff>644525</xdr:colOff>
      <xdr:row>101</xdr:row>
      <xdr:rowOff>100693</xdr:rowOff>
    </xdr:to>
    <xdr:cxnSp macro="">
      <xdr:nvCxnSpPr>
        <xdr:cNvPr id="477" name="直線コネクタ 476"/>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100</xdr:row>
      <xdr:rowOff>129920</xdr:rowOff>
    </xdr:from>
    <xdr:ext cx="403059" cy="259045"/>
    <xdr:sp macro="" textlink="">
      <xdr:nvSpPr>
        <xdr:cNvPr id="478" name="テキスト ボックス 477"/>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73025</xdr:colOff>
      <xdr:row>99</xdr:row>
      <xdr:rowOff>117021</xdr:rowOff>
    </xdr:from>
    <xdr:to>
      <xdr:col>24</xdr:col>
      <xdr:colOff>644525</xdr:colOff>
      <xdr:row>99</xdr:row>
      <xdr:rowOff>117021</xdr:rowOff>
    </xdr:to>
    <xdr:cxnSp macro="">
      <xdr:nvCxnSpPr>
        <xdr:cNvPr id="479" name="直線コネクタ 478"/>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98</xdr:row>
      <xdr:rowOff>146248</xdr:rowOff>
    </xdr:from>
    <xdr:ext cx="467179" cy="259045"/>
    <xdr:sp macro="" textlink="">
      <xdr:nvSpPr>
        <xdr:cNvPr id="480" name="テキスト ボックス 479"/>
        <xdr:cNvSpPr txBox="1"/>
      </xdr:nvSpPr>
      <xdr:spPr>
        <a:xfrm>
          <a:off x="11978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97</xdr:row>
      <xdr:rowOff>133350</xdr:rowOff>
    </xdr:from>
    <xdr:to>
      <xdr:col>24</xdr:col>
      <xdr:colOff>644525</xdr:colOff>
      <xdr:row>97</xdr:row>
      <xdr:rowOff>133350</xdr:rowOff>
    </xdr:to>
    <xdr:cxnSp macro="">
      <xdr:nvCxnSpPr>
        <xdr:cNvPr id="481" name="直線コネクタ 480"/>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96</xdr:row>
      <xdr:rowOff>162577</xdr:rowOff>
    </xdr:from>
    <xdr:ext cx="467179" cy="259045"/>
    <xdr:sp macro="" textlink="">
      <xdr:nvSpPr>
        <xdr:cNvPr id="482" name="テキスト ボックス 481"/>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18</xdr:col>
      <xdr:colOff>73025</xdr:colOff>
      <xdr:row>97</xdr:row>
      <xdr:rowOff>133350</xdr:rowOff>
    </xdr:from>
    <xdr:to>
      <xdr:col>24</xdr:col>
      <xdr:colOff>682625</xdr:colOff>
      <xdr:row>111</xdr:row>
      <xdr:rowOff>19050</xdr:rowOff>
    </xdr:to>
    <xdr:sp macro="" textlink="">
      <xdr:nvSpPr>
        <xdr:cNvPr id="483"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99</xdr:row>
      <xdr:rowOff>117021</xdr:rowOff>
    </xdr:from>
    <xdr:to>
      <xdr:col>23</xdr:col>
      <xdr:colOff>516889</xdr:colOff>
      <xdr:row>108</xdr:row>
      <xdr:rowOff>112123</xdr:rowOff>
    </xdr:to>
    <xdr:cxnSp macro="">
      <xdr:nvCxnSpPr>
        <xdr:cNvPr id="484" name="直線コネクタ 483"/>
        <xdr:cNvCxnSpPr/>
      </xdr:nvCxnSpPr>
      <xdr:spPr>
        <a:xfrm flipV="1">
          <a:off x="16318864" y="17090571"/>
          <a:ext cx="0" cy="15381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108</xdr:row>
      <xdr:rowOff>115950</xdr:rowOff>
    </xdr:from>
    <xdr:ext cx="405111" cy="259045"/>
    <xdr:sp macro="" textlink="">
      <xdr:nvSpPr>
        <xdr:cNvPr id="485" name="【公民館】&#10;有形固定資産減価償却率最小値テキスト"/>
        <xdr:cNvSpPr txBox="1"/>
      </xdr:nvSpPr>
      <xdr:spPr>
        <a:xfrm>
          <a:off x="16408400" y="186325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52.9</a:t>
          </a:r>
          <a:endParaRPr kumimoji="1" lang="ja-JP" altLang="en-US" sz="1000" b="1">
            <a:latin typeface="ＭＳ Ｐゴシック"/>
          </a:endParaRPr>
        </a:p>
      </xdr:txBody>
    </xdr:sp>
    <xdr:clientData/>
  </xdr:oneCellAnchor>
  <xdr:twoCellAnchor>
    <xdr:from>
      <xdr:col>23</xdr:col>
      <xdr:colOff>428625</xdr:colOff>
      <xdr:row>108</xdr:row>
      <xdr:rowOff>112123</xdr:rowOff>
    </xdr:from>
    <xdr:to>
      <xdr:col>23</xdr:col>
      <xdr:colOff>606425</xdr:colOff>
      <xdr:row>108</xdr:row>
      <xdr:rowOff>112123</xdr:rowOff>
    </xdr:to>
    <xdr:cxnSp macro="">
      <xdr:nvCxnSpPr>
        <xdr:cNvPr id="486" name="直線コネクタ 485"/>
        <xdr:cNvCxnSpPr/>
      </xdr:nvCxnSpPr>
      <xdr:spPr>
        <a:xfrm>
          <a:off x="16230600" y="186287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98</xdr:row>
      <xdr:rowOff>63698</xdr:rowOff>
    </xdr:from>
    <xdr:ext cx="469744" cy="259045"/>
    <xdr:sp macro="" textlink="">
      <xdr:nvSpPr>
        <xdr:cNvPr id="487" name="【公民館】&#10;有形固定資産減価償却率最大値テキスト"/>
        <xdr:cNvSpPr txBox="1"/>
      </xdr:nvSpPr>
      <xdr:spPr>
        <a:xfrm>
          <a:off x="16408400" y="1686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100.0</a:t>
          </a:r>
          <a:endParaRPr kumimoji="1" lang="ja-JP" altLang="en-US" sz="1000" b="1">
            <a:latin typeface="ＭＳ Ｐゴシック"/>
          </a:endParaRPr>
        </a:p>
      </xdr:txBody>
    </xdr:sp>
    <xdr:clientData/>
  </xdr:oneCellAnchor>
  <xdr:twoCellAnchor>
    <xdr:from>
      <xdr:col>23</xdr:col>
      <xdr:colOff>428625</xdr:colOff>
      <xdr:row>99</xdr:row>
      <xdr:rowOff>117021</xdr:rowOff>
    </xdr:from>
    <xdr:to>
      <xdr:col>23</xdr:col>
      <xdr:colOff>606425</xdr:colOff>
      <xdr:row>99</xdr:row>
      <xdr:rowOff>117021</xdr:rowOff>
    </xdr:to>
    <xdr:cxnSp macro="">
      <xdr:nvCxnSpPr>
        <xdr:cNvPr id="488" name="直線コネクタ 487"/>
        <xdr:cNvCxnSpPr/>
      </xdr:nvCxnSpPr>
      <xdr:spPr>
        <a:xfrm>
          <a:off x="16230600" y="1709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103</xdr:row>
      <xdr:rowOff>103432</xdr:rowOff>
    </xdr:from>
    <xdr:ext cx="405111" cy="259045"/>
    <xdr:sp macro="" textlink="">
      <xdr:nvSpPr>
        <xdr:cNvPr id="489" name="【公民館】&#10;有形固定資産減価償却率平均値テキスト"/>
        <xdr:cNvSpPr txBox="1"/>
      </xdr:nvSpPr>
      <xdr:spPr>
        <a:xfrm>
          <a:off x="16408400" y="177627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77.2</a:t>
          </a:r>
          <a:endParaRPr kumimoji="1" lang="ja-JP" altLang="en-US" sz="1000" b="1">
            <a:solidFill>
              <a:srgbClr val="000080"/>
            </a:solidFill>
            <a:latin typeface="ＭＳ Ｐゴシック"/>
          </a:endParaRPr>
        </a:p>
      </xdr:txBody>
    </xdr:sp>
    <xdr:clientData/>
  </xdr:oneCellAnchor>
  <xdr:twoCellAnchor>
    <xdr:from>
      <xdr:col>23</xdr:col>
      <xdr:colOff>466725</xdr:colOff>
      <xdr:row>103</xdr:row>
      <xdr:rowOff>125005</xdr:rowOff>
    </xdr:from>
    <xdr:to>
      <xdr:col>23</xdr:col>
      <xdr:colOff>568325</xdr:colOff>
      <xdr:row>104</xdr:row>
      <xdr:rowOff>55155</xdr:rowOff>
    </xdr:to>
    <xdr:sp macro="" textlink="">
      <xdr:nvSpPr>
        <xdr:cNvPr id="490" name="フローチャート : 判断 489"/>
        <xdr:cNvSpPr/>
      </xdr:nvSpPr>
      <xdr:spPr>
        <a:xfrm>
          <a:off x="16268700" y="17784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106</xdr:row>
      <xdr:rowOff>90714</xdr:rowOff>
    </xdr:from>
    <xdr:to>
      <xdr:col>22</xdr:col>
      <xdr:colOff>415925</xdr:colOff>
      <xdr:row>107</xdr:row>
      <xdr:rowOff>20864</xdr:rowOff>
    </xdr:to>
    <xdr:sp macro="" textlink="">
      <xdr:nvSpPr>
        <xdr:cNvPr id="491" name="フローチャート : 判断 490"/>
        <xdr:cNvSpPr/>
      </xdr:nvSpPr>
      <xdr:spPr>
        <a:xfrm>
          <a:off x="15430500" y="18264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111</xdr:row>
      <xdr:rowOff>16527</xdr:rowOff>
    </xdr:from>
    <xdr:ext cx="762000" cy="259045"/>
    <xdr:sp macro="" textlink="">
      <xdr:nvSpPr>
        <xdr:cNvPr id="492" name="テキスト ボックス 491"/>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111</xdr:row>
      <xdr:rowOff>16527</xdr:rowOff>
    </xdr:from>
    <xdr:ext cx="762000" cy="259045"/>
    <xdr:sp macro="" textlink="">
      <xdr:nvSpPr>
        <xdr:cNvPr id="493" name="テキスト ボックス 492"/>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111</xdr:row>
      <xdr:rowOff>16527</xdr:rowOff>
    </xdr:from>
    <xdr:ext cx="762000" cy="259045"/>
    <xdr:sp macro="" textlink="">
      <xdr:nvSpPr>
        <xdr:cNvPr id="494" name="テキスト ボックス 493"/>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111</xdr:row>
      <xdr:rowOff>16527</xdr:rowOff>
    </xdr:from>
    <xdr:ext cx="762000" cy="259045"/>
    <xdr:sp macro="" textlink="">
      <xdr:nvSpPr>
        <xdr:cNvPr id="495" name="テキスト ボックス 494"/>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111</xdr:row>
      <xdr:rowOff>16527</xdr:rowOff>
    </xdr:from>
    <xdr:ext cx="762000" cy="259045"/>
    <xdr:sp macro="" textlink="">
      <xdr:nvSpPr>
        <xdr:cNvPr id="496" name="テキスト ボックス 495"/>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102</xdr:row>
      <xdr:rowOff>156029</xdr:rowOff>
    </xdr:from>
    <xdr:to>
      <xdr:col>22</xdr:col>
      <xdr:colOff>415925</xdr:colOff>
      <xdr:row>103</xdr:row>
      <xdr:rowOff>86179</xdr:rowOff>
    </xdr:to>
    <xdr:sp macro="" textlink="">
      <xdr:nvSpPr>
        <xdr:cNvPr id="497" name="円/楕円 496"/>
        <xdr:cNvSpPr/>
      </xdr:nvSpPr>
      <xdr:spPr>
        <a:xfrm>
          <a:off x="15430500" y="17643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107</xdr:row>
      <xdr:rowOff>11991</xdr:rowOff>
    </xdr:from>
    <xdr:ext cx="405111" cy="259045"/>
    <xdr:sp macro="" textlink="">
      <xdr:nvSpPr>
        <xdr:cNvPr id="498" name="n_1aveValue【公民館】&#10;有形固定資産減価償却率"/>
        <xdr:cNvSpPr txBox="1"/>
      </xdr:nvSpPr>
      <xdr:spPr>
        <a:xfrm>
          <a:off x="15266043" y="18357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62.5</a:t>
          </a:r>
          <a:endParaRPr kumimoji="1" lang="ja-JP" altLang="en-US" sz="1000" b="1">
            <a:solidFill>
              <a:srgbClr val="000080"/>
            </a:solidFill>
            <a:latin typeface="ＭＳ Ｐゴシック"/>
          </a:endParaRPr>
        </a:p>
      </xdr:txBody>
    </xdr:sp>
    <xdr:clientData/>
  </xdr:oneCellAnchor>
  <xdr:oneCellAnchor>
    <xdr:from>
      <xdr:col>22</xdr:col>
      <xdr:colOff>149868</xdr:colOff>
      <xdr:row>101</xdr:row>
      <xdr:rowOff>102706</xdr:rowOff>
    </xdr:from>
    <xdr:ext cx="405111" cy="259045"/>
    <xdr:sp macro="" textlink="">
      <xdr:nvSpPr>
        <xdr:cNvPr id="499" name="n_1mainValue【公民館】&#10;有形固定資産減価償却率"/>
        <xdr:cNvSpPr txBox="1"/>
      </xdr:nvSpPr>
      <xdr:spPr>
        <a:xfrm>
          <a:off x="15266043" y="174191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81.5</a:t>
          </a:r>
          <a:endParaRPr kumimoji="1" lang="ja-JP" altLang="en-US" sz="1000" b="1">
            <a:solidFill>
              <a:srgbClr val="FF0000"/>
            </a:solidFill>
            <a:latin typeface="ＭＳ Ｐゴシック"/>
          </a:endParaRPr>
        </a:p>
      </xdr:txBody>
    </xdr:sp>
    <xdr:clientData/>
  </xdr:oneCellAnchor>
  <xdr:twoCellAnchor>
    <xdr:from>
      <xdr:col>26</xdr:col>
      <xdr:colOff>428625</xdr:colOff>
      <xdr:row>91</xdr:row>
      <xdr:rowOff>19050</xdr:rowOff>
    </xdr:from>
    <xdr:to>
      <xdr:col>33</xdr:col>
      <xdr:colOff>352425</xdr:colOff>
      <xdr:row>94</xdr:row>
      <xdr:rowOff>139700</xdr:rowOff>
    </xdr:to>
    <xdr:sp macro="" textlink="">
      <xdr:nvSpPr>
        <xdr:cNvPr id="500" name="正方形/長方形 499"/>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公民館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94</xdr:row>
      <xdr:rowOff>165100</xdr:rowOff>
    </xdr:from>
    <xdr:to>
      <xdr:col>29</xdr:col>
      <xdr:colOff>22225</xdr:colOff>
      <xdr:row>96</xdr:row>
      <xdr:rowOff>76200</xdr:rowOff>
    </xdr:to>
    <xdr:sp macro="" textlink="">
      <xdr:nvSpPr>
        <xdr:cNvPr id="501" name="正方形/長方形 500"/>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96</xdr:row>
      <xdr:rowOff>25400</xdr:rowOff>
    </xdr:from>
    <xdr:to>
      <xdr:col>29</xdr:col>
      <xdr:colOff>22225</xdr:colOff>
      <xdr:row>97</xdr:row>
      <xdr:rowOff>107950</xdr:rowOff>
    </xdr:to>
    <xdr:sp macro="" textlink="">
      <xdr:nvSpPr>
        <xdr:cNvPr id="502" name="正方形/長方形 501"/>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94</xdr:row>
      <xdr:rowOff>165100</xdr:rowOff>
    </xdr:from>
    <xdr:to>
      <xdr:col>30</xdr:col>
      <xdr:colOff>352425</xdr:colOff>
      <xdr:row>96</xdr:row>
      <xdr:rowOff>76200</xdr:rowOff>
    </xdr:to>
    <xdr:sp macro="" textlink="">
      <xdr:nvSpPr>
        <xdr:cNvPr id="503" name="正方形/長方形 502"/>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96</xdr:row>
      <xdr:rowOff>25400</xdr:rowOff>
    </xdr:from>
    <xdr:to>
      <xdr:col>30</xdr:col>
      <xdr:colOff>352425</xdr:colOff>
      <xdr:row>97</xdr:row>
      <xdr:rowOff>107950</xdr:rowOff>
    </xdr:to>
    <xdr:sp macro="" textlink="">
      <xdr:nvSpPr>
        <xdr:cNvPr id="504" name="正方形/長方形 503"/>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0.088</a:t>
          </a:r>
          <a:endParaRPr kumimoji="1" lang="ja-JP" altLang="en-US" sz="1200" b="1" i="1">
            <a:solidFill>
              <a:srgbClr val="4080FF"/>
            </a:solidFill>
            <a:latin typeface="ＭＳ Ｐゴシック"/>
          </a:endParaRPr>
        </a:p>
      </xdr:txBody>
    </xdr:sp>
    <xdr:clientData/>
  </xdr:twoCellAnchor>
  <xdr:twoCellAnchor>
    <xdr:from>
      <xdr:col>29</xdr:col>
      <xdr:colOff>657225</xdr:colOff>
      <xdr:row>94</xdr:row>
      <xdr:rowOff>165100</xdr:rowOff>
    </xdr:from>
    <xdr:to>
      <xdr:col>32</xdr:col>
      <xdr:colOff>123825</xdr:colOff>
      <xdr:row>96</xdr:row>
      <xdr:rowOff>76200</xdr:rowOff>
    </xdr:to>
    <xdr:sp macro="" textlink="">
      <xdr:nvSpPr>
        <xdr:cNvPr id="505" name="正方形/長方形 504"/>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29</xdr:col>
      <xdr:colOff>657225</xdr:colOff>
      <xdr:row>96</xdr:row>
      <xdr:rowOff>25400</xdr:rowOff>
    </xdr:from>
    <xdr:to>
      <xdr:col>32</xdr:col>
      <xdr:colOff>123825</xdr:colOff>
      <xdr:row>97</xdr:row>
      <xdr:rowOff>107950</xdr:rowOff>
    </xdr:to>
    <xdr:sp macro="" textlink="">
      <xdr:nvSpPr>
        <xdr:cNvPr id="506" name="正方形/長方形 505"/>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0.180</a:t>
          </a:r>
          <a:endParaRPr kumimoji="1" lang="ja-JP" altLang="en-US" sz="1200" b="1" i="1">
            <a:solidFill>
              <a:srgbClr val="4080FF"/>
            </a:solidFill>
            <a:latin typeface="ＭＳ Ｐゴシック"/>
          </a:endParaRPr>
        </a:p>
      </xdr:txBody>
    </xdr:sp>
    <xdr:clientData/>
  </xdr:twoCellAnchor>
  <xdr:twoCellAnchor>
    <xdr:from>
      <xdr:col>26</xdr:col>
      <xdr:colOff>428625</xdr:colOff>
      <xdr:row>97</xdr:row>
      <xdr:rowOff>133350</xdr:rowOff>
    </xdr:from>
    <xdr:to>
      <xdr:col>33</xdr:col>
      <xdr:colOff>352425</xdr:colOff>
      <xdr:row>111</xdr:row>
      <xdr:rowOff>19050</xdr:rowOff>
    </xdr:to>
    <xdr:sp macro="" textlink="">
      <xdr:nvSpPr>
        <xdr:cNvPr id="507" name="正方形/長方形 506"/>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96</xdr:row>
      <xdr:rowOff>114300</xdr:rowOff>
    </xdr:from>
    <xdr:ext cx="349839" cy="225703"/>
    <xdr:sp macro="" textlink="">
      <xdr:nvSpPr>
        <xdr:cNvPr id="508" name="テキスト ボックス 507"/>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111</xdr:row>
      <xdr:rowOff>19050</xdr:rowOff>
    </xdr:from>
    <xdr:to>
      <xdr:col>33</xdr:col>
      <xdr:colOff>314325</xdr:colOff>
      <xdr:row>111</xdr:row>
      <xdr:rowOff>19050</xdr:rowOff>
    </xdr:to>
    <xdr:cxnSp macro="">
      <xdr:nvCxnSpPr>
        <xdr:cNvPr id="509" name="直線コネクタ 508"/>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108</xdr:row>
      <xdr:rowOff>152400</xdr:rowOff>
    </xdr:from>
    <xdr:to>
      <xdr:col>33</xdr:col>
      <xdr:colOff>314325</xdr:colOff>
      <xdr:row>108</xdr:row>
      <xdr:rowOff>152400</xdr:rowOff>
    </xdr:to>
    <xdr:cxnSp macro="">
      <xdr:nvCxnSpPr>
        <xdr:cNvPr id="510" name="直線コネクタ 509"/>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108</xdr:row>
      <xdr:rowOff>10177</xdr:rowOff>
    </xdr:from>
    <xdr:ext cx="467179" cy="259045"/>
    <xdr:sp macro="" textlink="">
      <xdr:nvSpPr>
        <xdr:cNvPr id="511" name="テキスト ボックス 510"/>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106</xdr:row>
      <xdr:rowOff>114300</xdr:rowOff>
    </xdr:from>
    <xdr:to>
      <xdr:col>33</xdr:col>
      <xdr:colOff>314325</xdr:colOff>
      <xdr:row>106</xdr:row>
      <xdr:rowOff>114300</xdr:rowOff>
    </xdr:to>
    <xdr:cxnSp macro="">
      <xdr:nvCxnSpPr>
        <xdr:cNvPr id="512" name="直線コネクタ 511"/>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105</xdr:row>
      <xdr:rowOff>143527</xdr:rowOff>
    </xdr:from>
    <xdr:ext cx="467179" cy="259045"/>
    <xdr:sp macro="" textlink="">
      <xdr:nvSpPr>
        <xdr:cNvPr id="513" name="テキスト ボックス 512"/>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26</xdr:col>
      <xdr:colOff>428625</xdr:colOff>
      <xdr:row>104</xdr:row>
      <xdr:rowOff>76200</xdr:rowOff>
    </xdr:from>
    <xdr:to>
      <xdr:col>33</xdr:col>
      <xdr:colOff>314325</xdr:colOff>
      <xdr:row>104</xdr:row>
      <xdr:rowOff>76200</xdr:rowOff>
    </xdr:to>
    <xdr:cxnSp macro="">
      <xdr:nvCxnSpPr>
        <xdr:cNvPr id="514" name="直線コネクタ 513"/>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103</xdr:row>
      <xdr:rowOff>105427</xdr:rowOff>
    </xdr:from>
    <xdr:ext cx="467179" cy="259045"/>
    <xdr:sp macro="" textlink="">
      <xdr:nvSpPr>
        <xdr:cNvPr id="515" name="テキスト ボックス 514"/>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26</xdr:col>
      <xdr:colOff>428625</xdr:colOff>
      <xdr:row>102</xdr:row>
      <xdr:rowOff>38100</xdr:rowOff>
    </xdr:from>
    <xdr:to>
      <xdr:col>33</xdr:col>
      <xdr:colOff>314325</xdr:colOff>
      <xdr:row>102</xdr:row>
      <xdr:rowOff>38100</xdr:rowOff>
    </xdr:to>
    <xdr:cxnSp macro="">
      <xdr:nvCxnSpPr>
        <xdr:cNvPr id="516" name="直線コネクタ 515"/>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101</xdr:row>
      <xdr:rowOff>67327</xdr:rowOff>
    </xdr:from>
    <xdr:ext cx="467179" cy="259045"/>
    <xdr:sp macro="" textlink="">
      <xdr:nvSpPr>
        <xdr:cNvPr id="517" name="テキスト ボックス 516"/>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0.600</a:t>
          </a:r>
          <a:endParaRPr kumimoji="1" lang="ja-JP" altLang="en-US" sz="1000">
            <a:latin typeface="ＭＳ Ｐゴシック"/>
          </a:endParaRPr>
        </a:p>
      </xdr:txBody>
    </xdr:sp>
    <xdr:clientData/>
  </xdr:oneCellAnchor>
  <xdr:twoCellAnchor>
    <xdr:from>
      <xdr:col>26</xdr:col>
      <xdr:colOff>428625</xdr:colOff>
      <xdr:row>100</xdr:row>
      <xdr:rowOff>0</xdr:rowOff>
    </xdr:from>
    <xdr:to>
      <xdr:col>33</xdr:col>
      <xdr:colOff>314325</xdr:colOff>
      <xdr:row>100</xdr:row>
      <xdr:rowOff>0</xdr:rowOff>
    </xdr:to>
    <xdr:cxnSp macro="">
      <xdr:nvCxnSpPr>
        <xdr:cNvPr id="518" name="直線コネクタ 517"/>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99</xdr:row>
      <xdr:rowOff>29227</xdr:rowOff>
    </xdr:from>
    <xdr:ext cx="467179" cy="259045"/>
    <xdr:sp macro="" textlink="">
      <xdr:nvSpPr>
        <xdr:cNvPr id="519" name="テキスト ボックス 518"/>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0.800</a:t>
          </a:r>
          <a:endParaRPr kumimoji="1" lang="ja-JP" altLang="en-US" sz="1000">
            <a:latin typeface="ＭＳ Ｐゴシック"/>
          </a:endParaRPr>
        </a:p>
      </xdr:txBody>
    </xdr:sp>
    <xdr:clientData/>
  </xdr:oneCellAnchor>
  <xdr:twoCellAnchor>
    <xdr:from>
      <xdr:col>26</xdr:col>
      <xdr:colOff>428625</xdr:colOff>
      <xdr:row>97</xdr:row>
      <xdr:rowOff>133350</xdr:rowOff>
    </xdr:from>
    <xdr:to>
      <xdr:col>33</xdr:col>
      <xdr:colOff>314325</xdr:colOff>
      <xdr:row>97</xdr:row>
      <xdr:rowOff>133350</xdr:rowOff>
    </xdr:to>
    <xdr:cxnSp macro="">
      <xdr:nvCxnSpPr>
        <xdr:cNvPr id="520" name="直線コネクタ 519"/>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96</xdr:row>
      <xdr:rowOff>162577</xdr:rowOff>
    </xdr:from>
    <xdr:ext cx="467179" cy="259045"/>
    <xdr:sp macro="" textlink="">
      <xdr:nvSpPr>
        <xdr:cNvPr id="521" name="テキスト ボックス 520"/>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26</xdr:col>
      <xdr:colOff>428625</xdr:colOff>
      <xdr:row>97</xdr:row>
      <xdr:rowOff>133350</xdr:rowOff>
    </xdr:from>
    <xdr:to>
      <xdr:col>33</xdr:col>
      <xdr:colOff>352425</xdr:colOff>
      <xdr:row>111</xdr:row>
      <xdr:rowOff>19050</xdr:rowOff>
    </xdr:to>
    <xdr:sp macro="" textlink="">
      <xdr:nvSpPr>
        <xdr:cNvPr id="522"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100</xdr:row>
      <xdr:rowOff>68580</xdr:rowOff>
    </xdr:from>
    <xdr:to>
      <xdr:col>32</xdr:col>
      <xdr:colOff>186689</xdr:colOff>
      <xdr:row>107</xdr:row>
      <xdr:rowOff>135255</xdr:rowOff>
    </xdr:to>
    <xdr:cxnSp macro="">
      <xdr:nvCxnSpPr>
        <xdr:cNvPr id="523" name="直線コネクタ 522"/>
        <xdr:cNvCxnSpPr/>
      </xdr:nvCxnSpPr>
      <xdr:spPr>
        <a:xfrm flipV="1">
          <a:off x="22160864" y="17213580"/>
          <a:ext cx="0" cy="12668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107</xdr:row>
      <xdr:rowOff>139082</xdr:rowOff>
    </xdr:from>
    <xdr:ext cx="469744" cy="259045"/>
    <xdr:sp macro="" textlink="">
      <xdr:nvSpPr>
        <xdr:cNvPr id="524" name="【公民館】&#10;一人当たり面積最小値テキスト"/>
        <xdr:cNvSpPr txBox="1"/>
      </xdr:nvSpPr>
      <xdr:spPr>
        <a:xfrm>
          <a:off x="22250400" y="18484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0.099</a:t>
          </a:r>
          <a:endParaRPr kumimoji="1" lang="ja-JP" altLang="en-US" sz="1000" b="1">
            <a:latin typeface="ＭＳ Ｐゴシック"/>
          </a:endParaRPr>
        </a:p>
      </xdr:txBody>
    </xdr:sp>
    <xdr:clientData/>
  </xdr:oneCellAnchor>
  <xdr:twoCellAnchor>
    <xdr:from>
      <xdr:col>32</xdr:col>
      <xdr:colOff>98425</xdr:colOff>
      <xdr:row>107</xdr:row>
      <xdr:rowOff>135255</xdr:rowOff>
    </xdr:from>
    <xdr:to>
      <xdr:col>32</xdr:col>
      <xdr:colOff>276225</xdr:colOff>
      <xdr:row>107</xdr:row>
      <xdr:rowOff>135255</xdr:rowOff>
    </xdr:to>
    <xdr:cxnSp macro="">
      <xdr:nvCxnSpPr>
        <xdr:cNvPr id="525" name="直線コネクタ 524"/>
        <xdr:cNvCxnSpPr/>
      </xdr:nvCxnSpPr>
      <xdr:spPr>
        <a:xfrm>
          <a:off x="22072600" y="184804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99</xdr:row>
      <xdr:rowOff>15257</xdr:rowOff>
    </xdr:from>
    <xdr:ext cx="469744" cy="259045"/>
    <xdr:sp macro="" textlink="">
      <xdr:nvSpPr>
        <xdr:cNvPr id="526" name="【公民館】&#10;一人当たり面積最大値テキスト"/>
        <xdr:cNvSpPr txBox="1"/>
      </xdr:nvSpPr>
      <xdr:spPr>
        <a:xfrm>
          <a:off x="22250400" y="16988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0.764</a:t>
          </a:r>
          <a:endParaRPr kumimoji="1" lang="ja-JP" altLang="en-US" sz="1000" b="1">
            <a:latin typeface="ＭＳ Ｐゴシック"/>
          </a:endParaRPr>
        </a:p>
      </xdr:txBody>
    </xdr:sp>
    <xdr:clientData/>
  </xdr:oneCellAnchor>
  <xdr:twoCellAnchor>
    <xdr:from>
      <xdr:col>32</xdr:col>
      <xdr:colOff>98425</xdr:colOff>
      <xdr:row>100</xdr:row>
      <xdr:rowOff>68580</xdr:rowOff>
    </xdr:from>
    <xdr:to>
      <xdr:col>32</xdr:col>
      <xdr:colOff>276225</xdr:colOff>
      <xdr:row>100</xdr:row>
      <xdr:rowOff>68580</xdr:rowOff>
    </xdr:to>
    <xdr:cxnSp macro="">
      <xdr:nvCxnSpPr>
        <xdr:cNvPr id="527" name="直線コネクタ 526"/>
        <xdr:cNvCxnSpPr/>
      </xdr:nvCxnSpPr>
      <xdr:spPr>
        <a:xfrm>
          <a:off x="22072600" y="17213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104</xdr:row>
      <xdr:rowOff>95266</xdr:rowOff>
    </xdr:from>
    <xdr:ext cx="469744" cy="259045"/>
    <xdr:sp macro="" textlink="">
      <xdr:nvSpPr>
        <xdr:cNvPr id="528" name="【公民館】&#10;一人当たり面積平均値テキスト"/>
        <xdr:cNvSpPr txBox="1"/>
      </xdr:nvSpPr>
      <xdr:spPr>
        <a:xfrm>
          <a:off x="22250400" y="179260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0.352</a:t>
          </a:r>
          <a:endParaRPr kumimoji="1" lang="ja-JP" altLang="en-US" sz="1000" b="1">
            <a:solidFill>
              <a:srgbClr val="000080"/>
            </a:solidFill>
            <a:latin typeface="ＭＳ Ｐゴシック"/>
          </a:endParaRPr>
        </a:p>
      </xdr:txBody>
    </xdr:sp>
    <xdr:clientData/>
  </xdr:oneCellAnchor>
  <xdr:twoCellAnchor>
    <xdr:from>
      <xdr:col>32</xdr:col>
      <xdr:colOff>136525</xdr:colOff>
      <xdr:row>104</xdr:row>
      <xdr:rowOff>116839</xdr:rowOff>
    </xdr:from>
    <xdr:to>
      <xdr:col>32</xdr:col>
      <xdr:colOff>238125</xdr:colOff>
      <xdr:row>105</xdr:row>
      <xdr:rowOff>46989</xdr:rowOff>
    </xdr:to>
    <xdr:sp macro="" textlink="">
      <xdr:nvSpPr>
        <xdr:cNvPr id="529" name="フローチャート : 判断 528"/>
        <xdr:cNvSpPr/>
      </xdr:nvSpPr>
      <xdr:spPr>
        <a:xfrm>
          <a:off x="22110700" y="1794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104</xdr:row>
      <xdr:rowOff>99695</xdr:rowOff>
    </xdr:from>
    <xdr:to>
      <xdr:col>31</xdr:col>
      <xdr:colOff>85725</xdr:colOff>
      <xdr:row>105</xdr:row>
      <xdr:rowOff>29845</xdr:rowOff>
    </xdr:to>
    <xdr:sp macro="" textlink="">
      <xdr:nvSpPr>
        <xdr:cNvPr id="530" name="フローチャート : 判断 529"/>
        <xdr:cNvSpPr/>
      </xdr:nvSpPr>
      <xdr:spPr>
        <a:xfrm>
          <a:off x="21272500" y="17930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111</xdr:row>
      <xdr:rowOff>16527</xdr:rowOff>
    </xdr:from>
    <xdr:ext cx="762000" cy="259045"/>
    <xdr:sp macro="" textlink="">
      <xdr:nvSpPr>
        <xdr:cNvPr id="531" name="テキスト ボックス 530"/>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111</xdr:row>
      <xdr:rowOff>16527</xdr:rowOff>
    </xdr:from>
    <xdr:ext cx="762000" cy="259045"/>
    <xdr:sp macro="" textlink="">
      <xdr:nvSpPr>
        <xdr:cNvPr id="532" name="テキスト ボックス 531"/>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111</xdr:row>
      <xdr:rowOff>16527</xdr:rowOff>
    </xdr:from>
    <xdr:ext cx="762000" cy="259045"/>
    <xdr:sp macro="" textlink="">
      <xdr:nvSpPr>
        <xdr:cNvPr id="533" name="テキスト ボックス 532"/>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111</xdr:row>
      <xdr:rowOff>16527</xdr:rowOff>
    </xdr:from>
    <xdr:ext cx="762000" cy="259045"/>
    <xdr:sp macro="" textlink="">
      <xdr:nvSpPr>
        <xdr:cNvPr id="534" name="テキスト ボックス 533"/>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111</xdr:row>
      <xdr:rowOff>16527</xdr:rowOff>
    </xdr:from>
    <xdr:ext cx="762000" cy="259045"/>
    <xdr:sp macro="" textlink="">
      <xdr:nvSpPr>
        <xdr:cNvPr id="535" name="テキスト ボックス 534"/>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103</xdr:row>
      <xdr:rowOff>6350</xdr:rowOff>
    </xdr:from>
    <xdr:to>
      <xdr:col>31</xdr:col>
      <xdr:colOff>85725</xdr:colOff>
      <xdr:row>103</xdr:row>
      <xdr:rowOff>107950</xdr:rowOff>
    </xdr:to>
    <xdr:sp macro="" textlink="">
      <xdr:nvSpPr>
        <xdr:cNvPr id="536" name="円/楕円 535"/>
        <xdr:cNvSpPr/>
      </xdr:nvSpPr>
      <xdr:spPr>
        <a:xfrm>
          <a:off x="21272500" y="17665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105</xdr:row>
      <xdr:rowOff>20972</xdr:rowOff>
    </xdr:from>
    <xdr:ext cx="469744" cy="259045"/>
    <xdr:sp macro="" textlink="">
      <xdr:nvSpPr>
        <xdr:cNvPr id="537" name="n_1aveValue【公民館】&#10;一人当たり面積"/>
        <xdr:cNvSpPr txBox="1"/>
      </xdr:nvSpPr>
      <xdr:spPr>
        <a:xfrm>
          <a:off x="21075727" y="180232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0.361</a:t>
          </a:r>
          <a:endParaRPr kumimoji="1" lang="ja-JP" altLang="en-US" sz="1000" b="1">
            <a:solidFill>
              <a:srgbClr val="000080"/>
            </a:solidFill>
            <a:latin typeface="ＭＳ Ｐゴシック"/>
          </a:endParaRPr>
        </a:p>
      </xdr:txBody>
    </xdr:sp>
    <xdr:clientData/>
  </xdr:oneCellAnchor>
  <xdr:oneCellAnchor>
    <xdr:from>
      <xdr:col>30</xdr:col>
      <xdr:colOff>473152</xdr:colOff>
      <xdr:row>101</xdr:row>
      <xdr:rowOff>124477</xdr:rowOff>
    </xdr:from>
    <xdr:ext cx="469744" cy="259045"/>
    <xdr:sp macro="" textlink="">
      <xdr:nvSpPr>
        <xdr:cNvPr id="538" name="n_1mainValue【公民館】&#10;一人当たり面積"/>
        <xdr:cNvSpPr txBox="1"/>
      </xdr:nvSpPr>
      <xdr:spPr>
        <a:xfrm>
          <a:off x="21075727" y="1744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0.500</a:t>
          </a:r>
          <a:endParaRPr kumimoji="1" lang="ja-JP" altLang="en-US" sz="1000" b="1">
            <a:solidFill>
              <a:srgbClr val="FF0000"/>
            </a:solidFill>
            <a:latin typeface="ＭＳ Ｐゴシック"/>
          </a:endParaRPr>
        </a:p>
      </xdr:txBody>
    </xdr:sp>
    <xdr:clientData/>
  </xdr:oneCellAnchor>
  <xdr:twoCellAnchor>
    <xdr:from>
      <xdr:col>1</xdr:col>
      <xdr:colOff>66675</xdr:colOff>
      <xdr:row>113</xdr:row>
      <xdr:rowOff>57150</xdr:rowOff>
    </xdr:from>
    <xdr:to>
      <xdr:col>33</xdr:col>
      <xdr:colOff>352425</xdr:colOff>
      <xdr:row>124</xdr:row>
      <xdr:rowOff>76200</xdr:rowOff>
    </xdr:to>
    <xdr:sp macro="" textlink="">
      <xdr:nvSpPr>
        <xdr:cNvPr id="539" name="正方形/長方形 538"/>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540" name="正方形/長方形 539"/>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142875</xdr:colOff>
      <xdr:row>115</xdr:row>
      <xdr:rowOff>31750</xdr:rowOff>
    </xdr:from>
    <xdr:to>
      <xdr:col>33</xdr:col>
      <xdr:colOff>263525</xdr:colOff>
      <xdr:row>123</xdr:row>
      <xdr:rowOff>146050</xdr:rowOff>
    </xdr:to>
    <xdr:sp macro="" textlink="" fLocksText="0">
      <xdr:nvSpPr>
        <xdr:cNvPr id="541" name="テキスト ボックス 540"/>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道路及び橋梁の当該比率については、類似団体平均より良好なものとなっているが、これは国営公園付近及び学童通学路の整備を進めてきたことによるものである。一方で、公営住宅、学校及び公民館では、類似団体と比較し施設が老朽化している。公営住宅については、平成</a:t>
          </a:r>
          <a:r>
            <a:rPr kumimoji="1" lang="en-US" altLang="ja-JP" sz="1300">
              <a:latin typeface="ＭＳ Ｐゴシック"/>
            </a:rPr>
            <a:t>28</a:t>
          </a:r>
          <a:r>
            <a:rPr kumimoji="1" lang="ja-JP" altLang="en-US" sz="1300">
              <a:latin typeface="ＭＳ Ｐゴシック"/>
            </a:rPr>
            <a:t>年度以降に更新される予定となっているが、学校及び公民館については、大規模な改修及び更新の具体的計画がない状況である。また、住民一人当たりの面積も類似団体と比較し多いことから、施設の量の適正化も図っていく必要があると思料される。</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(12)-2</a:t>
          </a:r>
          <a:r>
            <a:rPr kumimoji="1" lang="ja-JP" altLang="en-US" sz="3200" b="1">
              <a:solidFill>
                <a:sysClr val="windowText" lastClr="000000"/>
              </a:solidFill>
              <a:latin typeface="ＭＳ Ｐゴシック"/>
            </a:rPr>
            <a:t>市町村施設類型別ストック情報分析表②</a:t>
          </a:r>
        </a:p>
      </xdr:txBody>
    </xdr:sp>
    <xdr:clientData/>
  </xdr:twoCellAnchor>
  <xdr:twoCellAnchor>
    <xdr:from>
      <xdr:col>27</xdr:col>
      <xdr:colOff>504825</xdr:colOff>
      <xdr:row>1</xdr:row>
      <xdr:rowOff>19050</xdr:rowOff>
    </xdr:from>
    <xdr:to>
      <xdr:col>33</xdr:col>
      <xdr:colOff>352425</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327025</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295275</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宮城県川崎町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9,086
9,052
270.77
5,008,516
4,867,650
60,915
3,412,624
1,907,592</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3.2
-</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307975</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H28  Ⅱ</a:t>
          </a:r>
          <a:r>
            <a:rPr kumimoji="1" lang="ja-JP" altLang="en-US" sz="1100" b="1">
              <a:solidFill>
                <a:srgbClr val="000000"/>
              </a:solidFill>
              <a:latin typeface="ＭＳ ゴシック"/>
            </a:rPr>
            <a:t>－１</a:t>
          </a:r>
        </a:p>
      </xdr:txBody>
    </xdr:sp>
    <xdr:clientData/>
  </xdr:twoCellAnchor>
  <xdr:twoCellAnchor>
    <xdr:from>
      <xdr:col>16</xdr:col>
      <xdr:colOff>92075</xdr:colOff>
      <xdr:row>5</xdr:row>
      <xdr:rowOff>31750</xdr:rowOff>
    </xdr:from>
    <xdr:to>
      <xdr:col>18</xdr:col>
      <xdr:colOff>225425</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12700</xdr:rowOff>
    </xdr:from>
    <xdr:to>
      <xdr:col>16</xdr:col>
      <xdr:colOff>384175</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133350</xdr:rowOff>
    </xdr:from>
    <xdr:to>
      <xdr:col>16</xdr:col>
      <xdr:colOff>330200</xdr:colOff>
      <xdr:row>6</xdr:row>
      <xdr:rowOff>63500</xdr:rowOff>
    </xdr:to>
    <xdr:sp macro="" textlink="">
      <xdr:nvSpPr>
        <xdr:cNvPr id="23" name="円/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57150</xdr:rowOff>
    </xdr:from>
    <xdr:to>
      <xdr:col>16</xdr:col>
      <xdr:colOff>330200</xdr:colOff>
      <xdr:row>7</xdr:row>
      <xdr:rowOff>158750</xdr:rowOff>
    </xdr:to>
    <xdr:sp macro="" textlink="">
      <xdr:nvSpPr>
        <xdr:cNvPr id="24" name="フローチャート :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273050</xdr:colOff>
      <xdr:row>8</xdr:row>
      <xdr:rowOff>152400</xdr:rowOff>
    </xdr:from>
    <xdr:to>
      <xdr:col>16</xdr:col>
      <xdr:colOff>273050</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273050</xdr:colOff>
      <xdr:row>10</xdr:row>
      <xdr:rowOff>47625</xdr:rowOff>
    </xdr:from>
    <xdr:to>
      <xdr:col>16</xdr:col>
      <xdr:colOff>273050</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15</xdr:row>
      <xdr:rowOff>158750</xdr:rowOff>
    </xdr:from>
    <xdr:ext cx="5163593" cy="259045"/>
    <xdr:sp macro="" textlink="">
      <xdr:nvSpPr>
        <xdr:cNvPr id="29" name="テキスト ボックス 28"/>
        <xdr:cNvSpPr txBox="1"/>
      </xdr:nvSpPr>
      <xdr:spPr>
        <a:xfrm>
          <a:off x="698500" y="2730500"/>
          <a:ext cx="516359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30</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30" name="テキスト ボックス 29"/>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31" name="テキスト ボックス 30"/>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32" name="テキスト ボックス 31"/>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7</xdr:col>
      <xdr:colOff>676275</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図書館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28</xdr:row>
      <xdr:rowOff>50800</xdr:rowOff>
    </xdr:from>
    <xdr:to>
      <xdr:col>3</xdr:col>
      <xdr:colOff>346075</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29</xdr:row>
      <xdr:rowOff>82550</xdr:rowOff>
    </xdr:from>
    <xdr:to>
      <xdr:col>3</xdr:col>
      <xdr:colOff>346075</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28</xdr:row>
      <xdr:rowOff>50800</xdr:rowOff>
    </xdr:from>
    <xdr:to>
      <xdr:col>4</xdr:col>
      <xdr:colOff>676275</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29</xdr:row>
      <xdr:rowOff>82550</xdr:rowOff>
    </xdr:from>
    <xdr:to>
      <xdr:col>4</xdr:col>
      <xdr:colOff>676275</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42.9</a:t>
          </a:r>
          <a:endParaRPr kumimoji="1" lang="ja-JP" altLang="en-US" sz="1200" b="1" i="1">
            <a:solidFill>
              <a:srgbClr val="4080FF"/>
            </a:solidFill>
            <a:latin typeface="ＭＳ Ｐゴシック"/>
          </a:endParaRPr>
        </a:p>
      </xdr:txBody>
    </xdr:sp>
    <xdr:clientData/>
  </xdr:twoCellAnchor>
  <xdr:twoCellAnchor>
    <xdr:from>
      <xdr:col>4</xdr:col>
      <xdr:colOff>295275</xdr:colOff>
      <xdr:row>28</xdr:row>
      <xdr:rowOff>50800</xdr:rowOff>
    </xdr:from>
    <xdr:to>
      <xdr:col>6</xdr:col>
      <xdr:colOff>447675</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4</xdr:col>
      <xdr:colOff>295275</xdr:colOff>
      <xdr:row>29</xdr:row>
      <xdr:rowOff>82550</xdr:rowOff>
    </xdr:from>
    <xdr:to>
      <xdr:col>6</xdr:col>
      <xdr:colOff>447675</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49.5</a:t>
          </a:r>
          <a:endParaRPr kumimoji="1" lang="ja-JP" altLang="en-US" sz="1200" b="1" i="1">
            <a:solidFill>
              <a:srgbClr val="4080FF"/>
            </a:solidFill>
            <a:latin typeface="ＭＳ Ｐゴシック"/>
          </a:endParaRPr>
        </a:p>
      </xdr:txBody>
    </xdr:sp>
    <xdr:clientData/>
  </xdr:twoCellAnchor>
  <xdr:twoCellAnchor>
    <xdr:from>
      <xdr:col>1</xdr:col>
      <xdr:colOff>66675</xdr:colOff>
      <xdr:row>31</xdr:row>
      <xdr:rowOff>19050</xdr:rowOff>
    </xdr:from>
    <xdr:to>
      <xdr:col>7</xdr:col>
      <xdr:colOff>676275</xdr:colOff>
      <xdr:row>44</xdr:row>
      <xdr:rowOff>76200</xdr:rowOff>
    </xdr:to>
    <xdr:sp macro="" textlink="">
      <xdr:nvSpPr>
        <xdr:cNvPr id="40" name="正方形/長方形 39"/>
        <xdr:cNvSpPr/>
      </xdr:nvSpPr>
      <xdr:spPr>
        <a:xfrm>
          <a:off x="762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9</xdr:col>
      <xdr:colOff>422275</xdr:colOff>
      <xdr:row>24</xdr:row>
      <xdr:rowOff>76200</xdr:rowOff>
    </xdr:from>
    <xdr:to>
      <xdr:col>16</xdr:col>
      <xdr:colOff>346075</xdr:colOff>
      <xdr:row>28</xdr:row>
      <xdr:rowOff>25400</xdr:rowOff>
    </xdr:to>
    <xdr:sp macro="" textlink="">
      <xdr:nvSpPr>
        <xdr:cNvPr id="41" name="正方形/長方形 4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図書館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28</xdr:row>
      <xdr:rowOff>50800</xdr:rowOff>
    </xdr:from>
    <xdr:to>
      <xdr:col>12</xdr:col>
      <xdr:colOff>15875</xdr:colOff>
      <xdr:row>29</xdr:row>
      <xdr:rowOff>133350</xdr:rowOff>
    </xdr:to>
    <xdr:sp macro="" textlink="">
      <xdr:nvSpPr>
        <xdr:cNvPr id="42" name="正方形/長方形 4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29</xdr:row>
      <xdr:rowOff>82550</xdr:rowOff>
    </xdr:from>
    <xdr:to>
      <xdr:col>12</xdr:col>
      <xdr:colOff>15875</xdr:colOff>
      <xdr:row>30</xdr:row>
      <xdr:rowOff>165100</xdr:rowOff>
    </xdr:to>
    <xdr:sp macro="" textlink="">
      <xdr:nvSpPr>
        <xdr:cNvPr id="43" name="正方形/長方形 4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28</xdr:row>
      <xdr:rowOff>50800</xdr:rowOff>
    </xdr:from>
    <xdr:to>
      <xdr:col>13</xdr:col>
      <xdr:colOff>346075</xdr:colOff>
      <xdr:row>29</xdr:row>
      <xdr:rowOff>133350</xdr:rowOff>
    </xdr:to>
    <xdr:sp macro="" textlink="">
      <xdr:nvSpPr>
        <xdr:cNvPr id="44" name="正方形/長方形 4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29</xdr:row>
      <xdr:rowOff>82550</xdr:rowOff>
    </xdr:from>
    <xdr:to>
      <xdr:col>13</xdr:col>
      <xdr:colOff>346075</xdr:colOff>
      <xdr:row>30</xdr:row>
      <xdr:rowOff>165100</xdr:rowOff>
    </xdr:to>
    <xdr:sp macro="" textlink="">
      <xdr:nvSpPr>
        <xdr:cNvPr id="45" name="正方形/長方形 4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0.030</a:t>
          </a:r>
          <a:endParaRPr kumimoji="1" lang="ja-JP" altLang="en-US" sz="1200" b="1" i="1">
            <a:solidFill>
              <a:srgbClr val="4080FF"/>
            </a:solidFill>
            <a:latin typeface="ＭＳ Ｐゴシック"/>
          </a:endParaRPr>
        </a:p>
      </xdr:txBody>
    </xdr:sp>
    <xdr:clientData/>
  </xdr:twoCellAnchor>
  <xdr:twoCellAnchor>
    <xdr:from>
      <xdr:col>12</xdr:col>
      <xdr:colOff>650875</xdr:colOff>
      <xdr:row>28</xdr:row>
      <xdr:rowOff>50800</xdr:rowOff>
    </xdr:from>
    <xdr:to>
      <xdr:col>15</xdr:col>
      <xdr:colOff>117475</xdr:colOff>
      <xdr:row>29</xdr:row>
      <xdr:rowOff>133350</xdr:rowOff>
    </xdr:to>
    <xdr:sp macro="" textlink="">
      <xdr:nvSpPr>
        <xdr:cNvPr id="46" name="正方形/長方形 4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12</xdr:col>
      <xdr:colOff>650875</xdr:colOff>
      <xdr:row>29</xdr:row>
      <xdr:rowOff>82550</xdr:rowOff>
    </xdr:from>
    <xdr:to>
      <xdr:col>15</xdr:col>
      <xdr:colOff>117475</xdr:colOff>
      <xdr:row>30</xdr:row>
      <xdr:rowOff>165100</xdr:rowOff>
    </xdr:to>
    <xdr:sp macro="" textlink="">
      <xdr:nvSpPr>
        <xdr:cNvPr id="47" name="正方形/長方形 4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0.014</a:t>
          </a:r>
          <a:endParaRPr kumimoji="1" lang="ja-JP" altLang="en-US" sz="1200" b="1" i="1">
            <a:solidFill>
              <a:srgbClr val="4080FF"/>
            </a:solidFill>
            <a:latin typeface="ＭＳ Ｐゴシック"/>
          </a:endParaRPr>
        </a:p>
      </xdr:txBody>
    </xdr:sp>
    <xdr:clientData/>
  </xdr:twoCellAnchor>
  <xdr:twoCellAnchor>
    <xdr:from>
      <xdr:col>9</xdr:col>
      <xdr:colOff>422275</xdr:colOff>
      <xdr:row>31</xdr:row>
      <xdr:rowOff>19050</xdr:rowOff>
    </xdr:from>
    <xdr:to>
      <xdr:col>16</xdr:col>
      <xdr:colOff>346075</xdr:colOff>
      <xdr:row>44</xdr:row>
      <xdr:rowOff>76200</xdr:rowOff>
    </xdr:to>
    <xdr:sp macro="" textlink="">
      <xdr:nvSpPr>
        <xdr:cNvPr id="48" name="正方形/長方形 47"/>
        <xdr:cNvSpPr/>
      </xdr:nvSpPr>
      <xdr:spPr>
        <a:xfrm>
          <a:off x="6604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1</xdr:col>
      <xdr:colOff>66675</xdr:colOff>
      <xdr:row>46</xdr:row>
      <xdr:rowOff>114300</xdr:rowOff>
    </xdr:from>
    <xdr:to>
      <xdr:col>7</xdr:col>
      <xdr:colOff>676275</xdr:colOff>
      <xdr:row>50</xdr:row>
      <xdr:rowOff>63500</xdr:rowOff>
    </xdr:to>
    <xdr:sp macro="" textlink="">
      <xdr:nvSpPr>
        <xdr:cNvPr id="49" name="正方形/長方形 48"/>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体育館・プール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50</xdr:row>
      <xdr:rowOff>88900</xdr:rowOff>
    </xdr:from>
    <xdr:to>
      <xdr:col>3</xdr:col>
      <xdr:colOff>346075</xdr:colOff>
      <xdr:row>52</xdr:row>
      <xdr:rowOff>0</xdr:rowOff>
    </xdr:to>
    <xdr:sp macro="" textlink="">
      <xdr:nvSpPr>
        <xdr:cNvPr id="50" name="正方形/長方形 49"/>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51</xdr:row>
      <xdr:rowOff>120650</xdr:rowOff>
    </xdr:from>
    <xdr:to>
      <xdr:col>3</xdr:col>
      <xdr:colOff>346075</xdr:colOff>
      <xdr:row>53</xdr:row>
      <xdr:rowOff>31750</xdr:rowOff>
    </xdr:to>
    <xdr:sp macro="" textlink="">
      <xdr:nvSpPr>
        <xdr:cNvPr id="51" name="正方形/長方形 50"/>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50</xdr:row>
      <xdr:rowOff>88900</xdr:rowOff>
    </xdr:from>
    <xdr:to>
      <xdr:col>4</xdr:col>
      <xdr:colOff>676275</xdr:colOff>
      <xdr:row>52</xdr:row>
      <xdr:rowOff>0</xdr:rowOff>
    </xdr:to>
    <xdr:sp macro="" textlink="">
      <xdr:nvSpPr>
        <xdr:cNvPr id="52" name="正方形/長方形 51"/>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51</xdr:row>
      <xdr:rowOff>120650</xdr:rowOff>
    </xdr:from>
    <xdr:to>
      <xdr:col>4</xdr:col>
      <xdr:colOff>676275</xdr:colOff>
      <xdr:row>53</xdr:row>
      <xdr:rowOff>31750</xdr:rowOff>
    </xdr:to>
    <xdr:sp macro="" textlink="">
      <xdr:nvSpPr>
        <xdr:cNvPr id="53" name="正方形/長方形 52"/>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52.8</a:t>
          </a:r>
          <a:endParaRPr kumimoji="1" lang="ja-JP" altLang="en-US" sz="1200" b="1" i="1">
            <a:solidFill>
              <a:srgbClr val="4080FF"/>
            </a:solidFill>
            <a:latin typeface="ＭＳ Ｐゴシック"/>
          </a:endParaRPr>
        </a:p>
      </xdr:txBody>
    </xdr:sp>
    <xdr:clientData/>
  </xdr:twoCellAnchor>
  <xdr:twoCellAnchor>
    <xdr:from>
      <xdr:col>4</xdr:col>
      <xdr:colOff>295275</xdr:colOff>
      <xdr:row>50</xdr:row>
      <xdr:rowOff>88900</xdr:rowOff>
    </xdr:from>
    <xdr:to>
      <xdr:col>6</xdr:col>
      <xdr:colOff>447675</xdr:colOff>
      <xdr:row>52</xdr:row>
      <xdr:rowOff>0</xdr:rowOff>
    </xdr:to>
    <xdr:sp macro="" textlink="">
      <xdr:nvSpPr>
        <xdr:cNvPr id="54" name="正方形/長方形 53"/>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4</xdr:col>
      <xdr:colOff>295275</xdr:colOff>
      <xdr:row>51</xdr:row>
      <xdr:rowOff>120650</xdr:rowOff>
    </xdr:from>
    <xdr:to>
      <xdr:col>6</xdr:col>
      <xdr:colOff>447675</xdr:colOff>
      <xdr:row>53</xdr:row>
      <xdr:rowOff>31750</xdr:rowOff>
    </xdr:to>
    <xdr:sp macro="" textlink="">
      <xdr:nvSpPr>
        <xdr:cNvPr id="55" name="正方形/長方形 54"/>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66.4</a:t>
          </a:r>
          <a:endParaRPr kumimoji="1" lang="ja-JP" altLang="en-US" sz="1200" b="1" i="1">
            <a:solidFill>
              <a:srgbClr val="4080FF"/>
            </a:solidFill>
            <a:latin typeface="ＭＳ Ｐゴシック"/>
          </a:endParaRPr>
        </a:p>
      </xdr:txBody>
    </xdr:sp>
    <xdr:clientData/>
  </xdr:twoCellAnchor>
  <xdr:twoCellAnchor>
    <xdr:from>
      <xdr:col>1</xdr:col>
      <xdr:colOff>66675</xdr:colOff>
      <xdr:row>53</xdr:row>
      <xdr:rowOff>57150</xdr:rowOff>
    </xdr:from>
    <xdr:to>
      <xdr:col>7</xdr:col>
      <xdr:colOff>676275</xdr:colOff>
      <xdr:row>66</xdr:row>
      <xdr:rowOff>114300</xdr:rowOff>
    </xdr:to>
    <xdr:sp macro="" textlink="">
      <xdr:nvSpPr>
        <xdr:cNvPr id="56" name="正方形/長方形 55"/>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52</xdr:row>
      <xdr:rowOff>38100</xdr:rowOff>
    </xdr:from>
    <xdr:ext cx="298543" cy="225703"/>
    <xdr:sp macro="" textlink="">
      <xdr:nvSpPr>
        <xdr:cNvPr id="57" name="テキスト ボックス 56"/>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66</xdr:row>
      <xdr:rowOff>114300</xdr:rowOff>
    </xdr:from>
    <xdr:to>
      <xdr:col>7</xdr:col>
      <xdr:colOff>638175</xdr:colOff>
      <xdr:row>66</xdr:row>
      <xdr:rowOff>114300</xdr:rowOff>
    </xdr:to>
    <xdr:cxnSp macro="">
      <xdr:nvCxnSpPr>
        <xdr:cNvPr id="58" name="直線コネクタ 57"/>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65</xdr:row>
      <xdr:rowOff>143527</xdr:rowOff>
    </xdr:from>
    <xdr:ext cx="403059" cy="259045"/>
    <xdr:sp macro="" textlink="">
      <xdr:nvSpPr>
        <xdr:cNvPr id="59" name="テキスト ボックス 58"/>
        <xdr:cNvSpPr txBox="1"/>
      </xdr:nvSpPr>
      <xdr:spPr>
        <a:xfrm>
          <a:off x="358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64</xdr:row>
      <xdr:rowOff>0</xdr:rowOff>
    </xdr:from>
    <xdr:to>
      <xdr:col>7</xdr:col>
      <xdr:colOff>638175</xdr:colOff>
      <xdr:row>64</xdr:row>
      <xdr:rowOff>0</xdr:rowOff>
    </xdr:to>
    <xdr:cxnSp macro="">
      <xdr:nvCxnSpPr>
        <xdr:cNvPr id="60" name="直線コネクタ 59"/>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63</xdr:row>
      <xdr:rowOff>29227</xdr:rowOff>
    </xdr:from>
    <xdr:ext cx="403059" cy="259045"/>
    <xdr:sp macro="" textlink="">
      <xdr:nvSpPr>
        <xdr:cNvPr id="61" name="テキスト ボックス 60"/>
        <xdr:cNvSpPr txBox="1"/>
      </xdr:nvSpPr>
      <xdr:spPr>
        <a:xfrm>
          <a:off x="358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61</xdr:row>
      <xdr:rowOff>57150</xdr:rowOff>
    </xdr:from>
    <xdr:to>
      <xdr:col>7</xdr:col>
      <xdr:colOff>638175</xdr:colOff>
      <xdr:row>61</xdr:row>
      <xdr:rowOff>57150</xdr:rowOff>
    </xdr:to>
    <xdr:cxnSp macro="">
      <xdr:nvCxnSpPr>
        <xdr:cNvPr id="62" name="直線コネクタ 61"/>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60</xdr:row>
      <xdr:rowOff>86377</xdr:rowOff>
    </xdr:from>
    <xdr:ext cx="403059" cy="259045"/>
    <xdr:sp macro="" textlink="">
      <xdr:nvSpPr>
        <xdr:cNvPr id="63" name="テキスト ボックス 62"/>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58</xdr:row>
      <xdr:rowOff>114300</xdr:rowOff>
    </xdr:from>
    <xdr:to>
      <xdr:col>7</xdr:col>
      <xdr:colOff>638175</xdr:colOff>
      <xdr:row>58</xdr:row>
      <xdr:rowOff>114300</xdr:rowOff>
    </xdr:to>
    <xdr:cxnSp macro="">
      <xdr:nvCxnSpPr>
        <xdr:cNvPr id="64" name="直線コネクタ 63"/>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57</xdr:row>
      <xdr:rowOff>143527</xdr:rowOff>
    </xdr:from>
    <xdr:ext cx="403059" cy="259045"/>
    <xdr:sp macro="" textlink="">
      <xdr:nvSpPr>
        <xdr:cNvPr id="65" name="テキスト ボックス 64"/>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56</xdr:row>
      <xdr:rowOff>0</xdr:rowOff>
    </xdr:from>
    <xdr:to>
      <xdr:col>7</xdr:col>
      <xdr:colOff>638175</xdr:colOff>
      <xdr:row>56</xdr:row>
      <xdr:rowOff>0</xdr:rowOff>
    </xdr:to>
    <xdr:cxnSp macro="">
      <xdr:nvCxnSpPr>
        <xdr:cNvPr id="66" name="直線コネクタ 65"/>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55</xdr:row>
      <xdr:rowOff>29227</xdr:rowOff>
    </xdr:from>
    <xdr:ext cx="467179" cy="259045"/>
    <xdr:sp macro="" textlink="">
      <xdr:nvSpPr>
        <xdr:cNvPr id="67" name="テキスト ボックス 66"/>
        <xdr:cNvSpPr txBox="1"/>
      </xdr:nvSpPr>
      <xdr:spPr>
        <a:xfrm>
          <a:off x="294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638175</xdr:colOff>
      <xdr:row>53</xdr:row>
      <xdr:rowOff>57150</xdr:rowOff>
    </xdr:to>
    <xdr:cxnSp macro="">
      <xdr:nvCxnSpPr>
        <xdr:cNvPr id="68" name="直線コネクタ 67"/>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52</xdr:row>
      <xdr:rowOff>86377</xdr:rowOff>
    </xdr:from>
    <xdr:ext cx="467179" cy="259045"/>
    <xdr:sp macro="" textlink="">
      <xdr:nvSpPr>
        <xdr:cNvPr id="69" name="テキスト ボックス 68"/>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676275</xdr:colOff>
      <xdr:row>66</xdr:row>
      <xdr:rowOff>114300</xdr:rowOff>
    </xdr:to>
    <xdr:sp macro="" textlink="">
      <xdr:nvSpPr>
        <xdr:cNvPr id="70"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56</xdr:row>
      <xdr:rowOff>109728</xdr:rowOff>
    </xdr:from>
    <xdr:to>
      <xdr:col>6</xdr:col>
      <xdr:colOff>510540</xdr:colOff>
      <xdr:row>63</xdr:row>
      <xdr:rowOff>13716</xdr:rowOff>
    </xdr:to>
    <xdr:cxnSp macro="">
      <xdr:nvCxnSpPr>
        <xdr:cNvPr id="71" name="直線コネクタ 70"/>
        <xdr:cNvCxnSpPr/>
      </xdr:nvCxnSpPr>
      <xdr:spPr>
        <a:xfrm flipV="1">
          <a:off x="4634865" y="9710928"/>
          <a:ext cx="0" cy="11041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63</xdr:row>
      <xdr:rowOff>17543</xdr:rowOff>
    </xdr:from>
    <xdr:ext cx="405111" cy="259045"/>
    <xdr:sp macro="" textlink="">
      <xdr:nvSpPr>
        <xdr:cNvPr id="72" name="【体育館・プール】&#10;有形固定資産減価償却率最小値テキスト"/>
        <xdr:cNvSpPr txBox="1"/>
      </xdr:nvSpPr>
      <xdr:spPr>
        <a:xfrm>
          <a:off x="4724400" y="108188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46.9</a:t>
          </a:r>
          <a:endParaRPr kumimoji="1" lang="ja-JP" altLang="en-US" sz="1000" b="1">
            <a:latin typeface="ＭＳ Ｐゴシック"/>
          </a:endParaRPr>
        </a:p>
      </xdr:txBody>
    </xdr:sp>
    <xdr:clientData/>
  </xdr:oneCellAnchor>
  <xdr:twoCellAnchor>
    <xdr:from>
      <xdr:col>6</xdr:col>
      <xdr:colOff>422275</xdr:colOff>
      <xdr:row>63</xdr:row>
      <xdr:rowOff>13716</xdr:rowOff>
    </xdr:from>
    <xdr:to>
      <xdr:col>6</xdr:col>
      <xdr:colOff>600075</xdr:colOff>
      <xdr:row>63</xdr:row>
      <xdr:rowOff>13716</xdr:rowOff>
    </xdr:to>
    <xdr:cxnSp macro="">
      <xdr:nvCxnSpPr>
        <xdr:cNvPr id="73" name="直線コネクタ 72"/>
        <xdr:cNvCxnSpPr/>
      </xdr:nvCxnSpPr>
      <xdr:spPr>
        <a:xfrm>
          <a:off x="4546600" y="108150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55</xdr:row>
      <xdr:rowOff>56405</xdr:rowOff>
    </xdr:from>
    <xdr:ext cx="405111" cy="259045"/>
    <xdr:sp macro="" textlink="">
      <xdr:nvSpPr>
        <xdr:cNvPr id="74" name="【体育館・プール】&#10;有形固定資産減価償却率最大値テキスト"/>
        <xdr:cNvSpPr txBox="1"/>
      </xdr:nvSpPr>
      <xdr:spPr>
        <a:xfrm>
          <a:off x="4724400" y="94861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95.2</a:t>
          </a:r>
          <a:endParaRPr kumimoji="1" lang="ja-JP" altLang="en-US" sz="1000" b="1">
            <a:latin typeface="ＭＳ Ｐゴシック"/>
          </a:endParaRPr>
        </a:p>
      </xdr:txBody>
    </xdr:sp>
    <xdr:clientData/>
  </xdr:oneCellAnchor>
  <xdr:twoCellAnchor>
    <xdr:from>
      <xdr:col>6</xdr:col>
      <xdr:colOff>422275</xdr:colOff>
      <xdr:row>56</xdr:row>
      <xdr:rowOff>109728</xdr:rowOff>
    </xdr:from>
    <xdr:to>
      <xdr:col>6</xdr:col>
      <xdr:colOff>600075</xdr:colOff>
      <xdr:row>56</xdr:row>
      <xdr:rowOff>109728</xdr:rowOff>
    </xdr:to>
    <xdr:cxnSp macro="">
      <xdr:nvCxnSpPr>
        <xdr:cNvPr id="75" name="直線コネクタ 74"/>
        <xdr:cNvCxnSpPr/>
      </xdr:nvCxnSpPr>
      <xdr:spPr>
        <a:xfrm>
          <a:off x="4546600" y="97109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59</xdr:row>
      <xdr:rowOff>167657</xdr:rowOff>
    </xdr:from>
    <xdr:ext cx="405111" cy="259045"/>
    <xdr:sp macro="" textlink="">
      <xdr:nvSpPr>
        <xdr:cNvPr id="76" name="【体育館・プール】&#10;有形固定資産減価償却率平均値テキスト"/>
        <xdr:cNvSpPr txBox="1"/>
      </xdr:nvSpPr>
      <xdr:spPr>
        <a:xfrm>
          <a:off x="4724400" y="102832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67.0</a:t>
          </a:r>
          <a:endParaRPr kumimoji="1" lang="ja-JP" altLang="en-US" sz="1000" b="1">
            <a:solidFill>
              <a:srgbClr val="000080"/>
            </a:solidFill>
            <a:latin typeface="ＭＳ Ｐゴシック"/>
          </a:endParaRPr>
        </a:p>
      </xdr:txBody>
    </xdr:sp>
    <xdr:clientData/>
  </xdr:oneCellAnchor>
  <xdr:twoCellAnchor>
    <xdr:from>
      <xdr:col>6</xdr:col>
      <xdr:colOff>460375</xdr:colOff>
      <xdr:row>60</xdr:row>
      <xdr:rowOff>17780</xdr:rowOff>
    </xdr:from>
    <xdr:to>
      <xdr:col>6</xdr:col>
      <xdr:colOff>561975</xdr:colOff>
      <xdr:row>60</xdr:row>
      <xdr:rowOff>119380</xdr:rowOff>
    </xdr:to>
    <xdr:sp macro="" textlink="">
      <xdr:nvSpPr>
        <xdr:cNvPr id="77" name="フローチャート : 判断 76"/>
        <xdr:cNvSpPr/>
      </xdr:nvSpPr>
      <xdr:spPr>
        <a:xfrm>
          <a:off x="4584700" y="1030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60</xdr:row>
      <xdr:rowOff>8636</xdr:rowOff>
    </xdr:from>
    <xdr:to>
      <xdr:col>5</xdr:col>
      <xdr:colOff>409575</xdr:colOff>
      <xdr:row>60</xdr:row>
      <xdr:rowOff>110236</xdr:rowOff>
    </xdr:to>
    <xdr:sp macro="" textlink="">
      <xdr:nvSpPr>
        <xdr:cNvPr id="78" name="フローチャート : 判断 77"/>
        <xdr:cNvSpPr/>
      </xdr:nvSpPr>
      <xdr:spPr>
        <a:xfrm>
          <a:off x="3746500" y="10295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60</xdr:row>
      <xdr:rowOff>101363</xdr:rowOff>
    </xdr:from>
    <xdr:ext cx="405111" cy="259045"/>
    <xdr:sp macro="" textlink="">
      <xdr:nvSpPr>
        <xdr:cNvPr id="79" name="n_1aveValue【体育館・プール】&#10;有形固定資産減価償却率"/>
        <xdr:cNvSpPr txBox="1"/>
      </xdr:nvSpPr>
      <xdr:spPr>
        <a:xfrm>
          <a:off x="3582043" y="103883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67.4</a:t>
          </a:r>
          <a:endParaRPr kumimoji="1" lang="ja-JP" altLang="en-US" sz="1000" b="1">
            <a:solidFill>
              <a:srgbClr val="000080"/>
            </a:solidFill>
            <a:latin typeface="ＭＳ Ｐゴシック"/>
          </a:endParaRPr>
        </a:p>
      </xdr:txBody>
    </xdr:sp>
    <xdr:clientData/>
  </xdr:oneCellAnchor>
  <xdr:oneCellAnchor>
    <xdr:from>
      <xdr:col>6</xdr:col>
      <xdr:colOff>320675</xdr:colOff>
      <xdr:row>66</xdr:row>
      <xdr:rowOff>111777</xdr:rowOff>
    </xdr:from>
    <xdr:ext cx="762000" cy="259045"/>
    <xdr:sp macro="" textlink="">
      <xdr:nvSpPr>
        <xdr:cNvPr id="80" name="テキスト ボックス 79"/>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66</xdr:row>
      <xdr:rowOff>111777</xdr:rowOff>
    </xdr:from>
    <xdr:ext cx="762000" cy="259045"/>
    <xdr:sp macro="" textlink="">
      <xdr:nvSpPr>
        <xdr:cNvPr id="81" name="テキスト ボックス 80"/>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66</xdr:row>
      <xdr:rowOff>111777</xdr:rowOff>
    </xdr:from>
    <xdr:ext cx="762000" cy="259045"/>
    <xdr:sp macro="" textlink="">
      <xdr:nvSpPr>
        <xdr:cNvPr id="82" name="テキスト ボックス 81"/>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66</xdr:row>
      <xdr:rowOff>111777</xdr:rowOff>
    </xdr:from>
    <xdr:ext cx="762000" cy="259045"/>
    <xdr:sp macro="" textlink="">
      <xdr:nvSpPr>
        <xdr:cNvPr id="83" name="テキスト ボックス 82"/>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66</xdr:row>
      <xdr:rowOff>111777</xdr:rowOff>
    </xdr:from>
    <xdr:ext cx="762000" cy="259045"/>
    <xdr:sp macro="" textlink="">
      <xdr:nvSpPr>
        <xdr:cNvPr id="84" name="テキスト ボックス 83"/>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55</xdr:row>
      <xdr:rowOff>120650</xdr:rowOff>
    </xdr:from>
    <xdr:to>
      <xdr:col>5</xdr:col>
      <xdr:colOff>409575</xdr:colOff>
      <xdr:row>56</xdr:row>
      <xdr:rowOff>50800</xdr:rowOff>
    </xdr:to>
    <xdr:sp macro="" textlink="">
      <xdr:nvSpPr>
        <xdr:cNvPr id="85" name="円/楕円 84"/>
        <xdr:cNvSpPr/>
      </xdr:nvSpPr>
      <xdr:spPr>
        <a:xfrm>
          <a:off x="3746500" y="955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111202</xdr:colOff>
      <xdr:row>54</xdr:row>
      <xdr:rowOff>67327</xdr:rowOff>
    </xdr:from>
    <xdr:ext cx="469744" cy="259045"/>
    <xdr:sp macro="" textlink="">
      <xdr:nvSpPr>
        <xdr:cNvPr id="86" name="n_1mainValue【体育館・プール】&#10;有形固定資産減価償却率"/>
        <xdr:cNvSpPr txBox="1"/>
      </xdr:nvSpPr>
      <xdr:spPr>
        <a:xfrm>
          <a:off x="3549727" y="932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100.0</a:t>
          </a:r>
          <a:endParaRPr kumimoji="1" lang="ja-JP" altLang="en-US" sz="1000" b="1">
            <a:solidFill>
              <a:srgbClr val="FF0000"/>
            </a:solidFill>
            <a:latin typeface="ＭＳ Ｐゴシック"/>
          </a:endParaRPr>
        </a:p>
      </xdr:txBody>
    </xdr:sp>
    <xdr:clientData/>
  </xdr:oneCellAnchor>
  <xdr:twoCellAnchor>
    <xdr:from>
      <xdr:col>9</xdr:col>
      <xdr:colOff>422275</xdr:colOff>
      <xdr:row>46</xdr:row>
      <xdr:rowOff>114300</xdr:rowOff>
    </xdr:from>
    <xdr:to>
      <xdr:col>16</xdr:col>
      <xdr:colOff>346075</xdr:colOff>
      <xdr:row>50</xdr:row>
      <xdr:rowOff>63500</xdr:rowOff>
    </xdr:to>
    <xdr:sp macro="" textlink="">
      <xdr:nvSpPr>
        <xdr:cNvPr id="87" name="正方形/長方形 86"/>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体育館・プール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50</xdr:row>
      <xdr:rowOff>88900</xdr:rowOff>
    </xdr:from>
    <xdr:to>
      <xdr:col>12</xdr:col>
      <xdr:colOff>15875</xdr:colOff>
      <xdr:row>52</xdr:row>
      <xdr:rowOff>0</xdr:rowOff>
    </xdr:to>
    <xdr:sp macro="" textlink="">
      <xdr:nvSpPr>
        <xdr:cNvPr id="88" name="正方形/長方形 87"/>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51</xdr:row>
      <xdr:rowOff>120650</xdr:rowOff>
    </xdr:from>
    <xdr:to>
      <xdr:col>12</xdr:col>
      <xdr:colOff>15875</xdr:colOff>
      <xdr:row>53</xdr:row>
      <xdr:rowOff>31750</xdr:rowOff>
    </xdr:to>
    <xdr:sp macro="" textlink="">
      <xdr:nvSpPr>
        <xdr:cNvPr id="89" name="正方形/長方形 88"/>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50</xdr:row>
      <xdr:rowOff>88900</xdr:rowOff>
    </xdr:from>
    <xdr:to>
      <xdr:col>13</xdr:col>
      <xdr:colOff>346075</xdr:colOff>
      <xdr:row>52</xdr:row>
      <xdr:rowOff>0</xdr:rowOff>
    </xdr:to>
    <xdr:sp macro="" textlink="">
      <xdr:nvSpPr>
        <xdr:cNvPr id="90" name="正方形/長方形 89"/>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51</xdr:row>
      <xdr:rowOff>120650</xdr:rowOff>
    </xdr:from>
    <xdr:to>
      <xdr:col>13</xdr:col>
      <xdr:colOff>346075</xdr:colOff>
      <xdr:row>53</xdr:row>
      <xdr:rowOff>31750</xdr:rowOff>
    </xdr:to>
    <xdr:sp macro="" textlink="">
      <xdr:nvSpPr>
        <xdr:cNvPr id="91" name="正方形/長方形 90"/>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0.112</a:t>
          </a:r>
          <a:endParaRPr kumimoji="1" lang="ja-JP" altLang="en-US" sz="1200" b="1" i="1">
            <a:solidFill>
              <a:srgbClr val="4080FF"/>
            </a:solidFill>
            <a:latin typeface="ＭＳ Ｐゴシック"/>
          </a:endParaRPr>
        </a:p>
      </xdr:txBody>
    </xdr:sp>
    <xdr:clientData/>
  </xdr:twoCellAnchor>
  <xdr:twoCellAnchor>
    <xdr:from>
      <xdr:col>12</xdr:col>
      <xdr:colOff>650875</xdr:colOff>
      <xdr:row>50</xdr:row>
      <xdr:rowOff>88900</xdr:rowOff>
    </xdr:from>
    <xdr:to>
      <xdr:col>15</xdr:col>
      <xdr:colOff>117475</xdr:colOff>
      <xdr:row>52</xdr:row>
      <xdr:rowOff>0</xdr:rowOff>
    </xdr:to>
    <xdr:sp macro="" textlink="">
      <xdr:nvSpPr>
        <xdr:cNvPr id="92" name="正方形/長方形 91"/>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12</xdr:col>
      <xdr:colOff>650875</xdr:colOff>
      <xdr:row>51</xdr:row>
      <xdr:rowOff>120650</xdr:rowOff>
    </xdr:from>
    <xdr:to>
      <xdr:col>15</xdr:col>
      <xdr:colOff>117475</xdr:colOff>
      <xdr:row>53</xdr:row>
      <xdr:rowOff>31750</xdr:rowOff>
    </xdr:to>
    <xdr:sp macro="" textlink="">
      <xdr:nvSpPr>
        <xdr:cNvPr id="93" name="正方形/長方形 92"/>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0.171</a:t>
          </a:r>
          <a:endParaRPr kumimoji="1" lang="ja-JP" altLang="en-US" sz="1200" b="1" i="1">
            <a:solidFill>
              <a:srgbClr val="4080FF"/>
            </a:solidFill>
            <a:latin typeface="ＭＳ Ｐゴシック"/>
          </a:endParaRPr>
        </a:p>
      </xdr:txBody>
    </xdr:sp>
    <xdr:clientData/>
  </xdr:twoCellAnchor>
  <xdr:twoCellAnchor>
    <xdr:from>
      <xdr:col>9</xdr:col>
      <xdr:colOff>422275</xdr:colOff>
      <xdr:row>53</xdr:row>
      <xdr:rowOff>57150</xdr:rowOff>
    </xdr:from>
    <xdr:to>
      <xdr:col>16</xdr:col>
      <xdr:colOff>346075</xdr:colOff>
      <xdr:row>66</xdr:row>
      <xdr:rowOff>114300</xdr:rowOff>
    </xdr:to>
    <xdr:sp macro="" textlink="">
      <xdr:nvSpPr>
        <xdr:cNvPr id="94" name="正方形/長方形 93"/>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52</xdr:row>
      <xdr:rowOff>38100</xdr:rowOff>
    </xdr:from>
    <xdr:ext cx="349839" cy="225703"/>
    <xdr:sp macro="" textlink="">
      <xdr:nvSpPr>
        <xdr:cNvPr id="95" name="テキスト ボックス 94"/>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66</xdr:row>
      <xdr:rowOff>114300</xdr:rowOff>
    </xdr:from>
    <xdr:to>
      <xdr:col>16</xdr:col>
      <xdr:colOff>307975</xdr:colOff>
      <xdr:row>66</xdr:row>
      <xdr:rowOff>114300</xdr:rowOff>
    </xdr:to>
    <xdr:cxnSp macro="">
      <xdr:nvCxnSpPr>
        <xdr:cNvPr id="96" name="直線コネクタ 95"/>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64</xdr:row>
      <xdr:rowOff>76200</xdr:rowOff>
    </xdr:from>
    <xdr:to>
      <xdr:col>16</xdr:col>
      <xdr:colOff>307975</xdr:colOff>
      <xdr:row>64</xdr:row>
      <xdr:rowOff>76200</xdr:rowOff>
    </xdr:to>
    <xdr:cxnSp macro="">
      <xdr:nvCxnSpPr>
        <xdr:cNvPr id="97" name="直線コネクタ 96"/>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63</xdr:row>
      <xdr:rowOff>105427</xdr:rowOff>
    </xdr:from>
    <xdr:ext cx="467179" cy="259045"/>
    <xdr:sp macro="" textlink="">
      <xdr:nvSpPr>
        <xdr:cNvPr id="98" name="テキスト ボックス 97"/>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62</xdr:row>
      <xdr:rowOff>38100</xdr:rowOff>
    </xdr:from>
    <xdr:to>
      <xdr:col>16</xdr:col>
      <xdr:colOff>307975</xdr:colOff>
      <xdr:row>62</xdr:row>
      <xdr:rowOff>38100</xdr:rowOff>
    </xdr:to>
    <xdr:cxnSp macro="">
      <xdr:nvCxnSpPr>
        <xdr:cNvPr id="99" name="直線コネクタ 98"/>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61</xdr:row>
      <xdr:rowOff>67327</xdr:rowOff>
    </xdr:from>
    <xdr:ext cx="467179" cy="259045"/>
    <xdr:sp macro="" textlink="">
      <xdr:nvSpPr>
        <xdr:cNvPr id="100" name="テキスト ボックス 99"/>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9</xdr:col>
      <xdr:colOff>422275</xdr:colOff>
      <xdr:row>60</xdr:row>
      <xdr:rowOff>0</xdr:rowOff>
    </xdr:from>
    <xdr:to>
      <xdr:col>16</xdr:col>
      <xdr:colOff>307975</xdr:colOff>
      <xdr:row>60</xdr:row>
      <xdr:rowOff>0</xdr:rowOff>
    </xdr:to>
    <xdr:cxnSp macro="">
      <xdr:nvCxnSpPr>
        <xdr:cNvPr id="101" name="直線コネクタ 100"/>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59</xdr:row>
      <xdr:rowOff>29227</xdr:rowOff>
    </xdr:from>
    <xdr:ext cx="467179" cy="259045"/>
    <xdr:sp macro="" textlink="">
      <xdr:nvSpPr>
        <xdr:cNvPr id="102" name="テキスト ボックス 101"/>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9</xdr:col>
      <xdr:colOff>422275</xdr:colOff>
      <xdr:row>57</xdr:row>
      <xdr:rowOff>133350</xdr:rowOff>
    </xdr:from>
    <xdr:to>
      <xdr:col>16</xdr:col>
      <xdr:colOff>307975</xdr:colOff>
      <xdr:row>57</xdr:row>
      <xdr:rowOff>133350</xdr:rowOff>
    </xdr:to>
    <xdr:cxnSp macro="">
      <xdr:nvCxnSpPr>
        <xdr:cNvPr id="103" name="直線コネクタ 102"/>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56</xdr:row>
      <xdr:rowOff>162577</xdr:rowOff>
    </xdr:from>
    <xdr:ext cx="467179" cy="259045"/>
    <xdr:sp macro="" textlink="">
      <xdr:nvSpPr>
        <xdr:cNvPr id="104" name="テキスト ボックス 103"/>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0.600</a:t>
          </a:r>
          <a:endParaRPr kumimoji="1" lang="ja-JP" altLang="en-US" sz="1000">
            <a:latin typeface="ＭＳ Ｐゴシック"/>
          </a:endParaRPr>
        </a:p>
      </xdr:txBody>
    </xdr:sp>
    <xdr:clientData/>
  </xdr:oneCellAnchor>
  <xdr:twoCellAnchor>
    <xdr:from>
      <xdr:col>9</xdr:col>
      <xdr:colOff>422275</xdr:colOff>
      <xdr:row>55</xdr:row>
      <xdr:rowOff>95250</xdr:rowOff>
    </xdr:from>
    <xdr:to>
      <xdr:col>16</xdr:col>
      <xdr:colOff>307975</xdr:colOff>
      <xdr:row>55</xdr:row>
      <xdr:rowOff>95250</xdr:rowOff>
    </xdr:to>
    <xdr:cxnSp macro="">
      <xdr:nvCxnSpPr>
        <xdr:cNvPr id="105" name="直線コネクタ 104"/>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54</xdr:row>
      <xdr:rowOff>124477</xdr:rowOff>
    </xdr:from>
    <xdr:ext cx="467179" cy="259045"/>
    <xdr:sp macro="" textlink="">
      <xdr:nvSpPr>
        <xdr:cNvPr id="106" name="テキスト ボックス 105"/>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0.800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307975</xdr:colOff>
      <xdr:row>53</xdr:row>
      <xdr:rowOff>57150</xdr:rowOff>
    </xdr:to>
    <xdr:cxnSp macro="">
      <xdr:nvCxnSpPr>
        <xdr:cNvPr id="107" name="直線コネクタ 106"/>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52</xdr:row>
      <xdr:rowOff>86377</xdr:rowOff>
    </xdr:from>
    <xdr:ext cx="467179" cy="259045"/>
    <xdr:sp macro="" textlink="">
      <xdr:nvSpPr>
        <xdr:cNvPr id="108" name="テキスト ボックス 107"/>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346075</xdr:colOff>
      <xdr:row>66</xdr:row>
      <xdr:rowOff>114300</xdr:rowOff>
    </xdr:to>
    <xdr:sp macro="" textlink="">
      <xdr:nvSpPr>
        <xdr:cNvPr id="109"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56</xdr:row>
      <xdr:rowOff>13335</xdr:rowOff>
    </xdr:from>
    <xdr:to>
      <xdr:col>15</xdr:col>
      <xdr:colOff>180340</xdr:colOff>
      <xdr:row>63</xdr:row>
      <xdr:rowOff>0</xdr:rowOff>
    </xdr:to>
    <xdr:cxnSp macro="">
      <xdr:nvCxnSpPr>
        <xdr:cNvPr id="110" name="直線コネクタ 109"/>
        <xdr:cNvCxnSpPr/>
      </xdr:nvCxnSpPr>
      <xdr:spPr>
        <a:xfrm flipV="1">
          <a:off x="10476865" y="9614535"/>
          <a:ext cx="0" cy="11868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63</xdr:row>
      <xdr:rowOff>3827</xdr:rowOff>
    </xdr:from>
    <xdr:ext cx="469744" cy="259045"/>
    <xdr:sp macro="" textlink="">
      <xdr:nvSpPr>
        <xdr:cNvPr id="111" name="【体育館・プール】&#10;一人当たり面積最小値テキスト"/>
        <xdr:cNvSpPr txBox="1"/>
      </xdr:nvSpPr>
      <xdr:spPr>
        <a:xfrm>
          <a:off x="10566400" y="10805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0.130</a:t>
          </a:r>
          <a:endParaRPr kumimoji="1" lang="ja-JP" altLang="en-US" sz="1000" b="1">
            <a:latin typeface="ＭＳ Ｐゴシック"/>
          </a:endParaRPr>
        </a:p>
      </xdr:txBody>
    </xdr:sp>
    <xdr:clientData/>
  </xdr:oneCellAnchor>
  <xdr:twoCellAnchor>
    <xdr:from>
      <xdr:col>15</xdr:col>
      <xdr:colOff>92075</xdr:colOff>
      <xdr:row>63</xdr:row>
      <xdr:rowOff>0</xdr:rowOff>
    </xdr:from>
    <xdr:to>
      <xdr:col>15</xdr:col>
      <xdr:colOff>269875</xdr:colOff>
      <xdr:row>63</xdr:row>
      <xdr:rowOff>0</xdr:rowOff>
    </xdr:to>
    <xdr:cxnSp macro="">
      <xdr:nvCxnSpPr>
        <xdr:cNvPr id="112" name="直線コネクタ 111"/>
        <xdr:cNvCxnSpPr/>
      </xdr:nvCxnSpPr>
      <xdr:spPr>
        <a:xfrm>
          <a:off x="10388600" y="10801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54</xdr:row>
      <xdr:rowOff>131462</xdr:rowOff>
    </xdr:from>
    <xdr:ext cx="469744" cy="259045"/>
    <xdr:sp macro="" textlink="">
      <xdr:nvSpPr>
        <xdr:cNvPr id="113" name="【体育館・プール】&#10;一人当たり面積最大値テキスト"/>
        <xdr:cNvSpPr txBox="1"/>
      </xdr:nvSpPr>
      <xdr:spPr>
        <a:xfrm>
          <a:off x="10566400" y="93897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0.753</a:t>
          </a:r>
          <a:endParaRPr kumimoji="1" lang="ja-JP" altLang="en-US" sz="1000" b="1">
            <a:latin typeface="ＭＳ Ｐゴシック"/>
          </a:endParaRPr>
        </a:p>
      </xdr:txBody>
    </xdr:sp>
    <xdr:clientData/>
  </xdr:oneCellAnchor>
  <xdr:twoCellAnchor>
    <xdr:from>
      <xdr:col>15</xdr:col>
      <xdr:colOff>92075</xdr:colOff>
      <xdr:row>56</xdr:row>
      <xdr:rowOff>13335</xdr:rowOff>
    </xdr:from>
    <xdr:to>
      <xdr:col>15</xdr:col>
      <xdr:colOff>269875</xdr:colOff>
      <xdr:row>56</xdr:row>
      <xdr:rowOff>13335</xdr:rowOff>
    </xdr:to>
    <xdr:cxnSp macro="">
      <xdr:nvCxnSpPr>
        <xdr:cNvPr id="114" name="直線コネクタ 113"/>
        <xdr:cNvCxnSpPr/>
      </xdr:nvCxnSpPr>
      <xdr:spPr>
        <a:xfrm>
          <a:off x="10388600" y="96145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59</xdr:row>
      <xdr:rowOff>99077</xdr:rowOff>
    </xdr:from>
    <xdr:ext cx="469744" cy="259045"/>
    <xdr:sp macro="" textlink="">
      <xdr:nvSpPr>
        <xdr:cNvPr id="115" name="【体育館・プール】&#10;一人当たり面積平均値テキスト"/>
        <xdr:cNvSpPr txBox="1"/>
      </xdr:nvSpPr>
      <xdr:spPr>
        <a:xfrm>
          <a:off x="10566400" y="102146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0.400</a:t>
          </a:r>
          <a:endParaRPr kumimoji="1" lang="ja-JP" altLang="en-US" sz="1000" b="1">
            <a:solidFill>
              <a:srgbClr val="000080"/>
            </a:solidFill>
            <a:latin typeface="ＭＳ Ｐゴシック"/>
          </a:endParaRPr>
        </a:p>
      </xdr:txBody>
    </xdr:sp>
    <xdr:clientData/>
  </xdr:oneCellAnchor>
  <xdr:twoCellAnchor>
    <xdr:from>
      <xdr:col>15</xdr:col>
      <xdr:colOff>130175</xdr:colOff>
      <xdr:row>59</xdr:row>
      <xdr:rowOff>120650</xdr:rowOff>
    </xdr:from>
    <xdr:to>
      <xdr:col>15</xdr:col>
      <xdr:colOff>231775</xdr:colOff>
      <xdr:row>60</xdr:row>
      <xdr:rowOff>50800</xdr:rowOff>
    </xdr:to>
    <xdr:sp macro="" textlink="">
      <xdr:nvSpPr>
        <xdr:cNvPr id="116" name="フローチャート : 判断 115"/>
        <xdr:cNvSpPr/>
      </xdr:nvSpPr>
      <xdr:spPr>
        <a:xfrm>
          <a:off x="10426700" y="1023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58</xdr:row>
      <xdr:rowOff>88265</xdr:rowOff>
    </xdr:from>
    <xdr:to>
      <xdr:col>14</xdr:col>
      <xdr:colOff>79375</xdr:colOff>
      <xdr:row>59</xdr:row>
      <xdr:rowOff>18415</xdr:rowOff>
    </xdr:to>
    <xdr:sp macro="" textlink="">
      <xdr:nvSpPr>
        <xdr:cNvPr id="117" name="フローチャート : 判断 116"/>
        <xdr:cNvSpPr/>
      </xdr:nvSpPr>
      <xdr:spPr>
        <a:xfrm>
          <a:off x="9588500" y="10032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57</xdr:row>
      <xdr:rowOff>34942</xdr:rowOff>
    </xdr:from>
    <xdr:ext cx="469744" cy="259045"/>
    <xdr:sp macro="" textlink="">
      <xdr:nvSpPr>
        <xdr:cNvPr id="118" name="n_1aveValue【体育館・プール】&#10;一人当たり面積"/>
        <xdr:cNvSpPr txBox="1"/>
      </xdr:nvSpPr>
      <xdr:spPr>
        <a:xfrm>
          <a:off x="9391727" y="9807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0.507</a:t>
          </a:r>
          <a:endParaRPr kumimoji="1" lang="ja-JP" altLang="en-US" sz="1000" b="1">
            <a:solidFill>
              <a:srgbClr val="000080"/>
            </a:solidFill>
            <a:latin typeface="ＭＳ Ｐゴシック"/>
          </a:endParaRPr>
        </a:p>
      </xdr:txBody>
    </xdr:sp>
    <xdr:clientData/>
  </xdr:oneCellAnchor>
  <xdr:oneCellAnchor>
    <xdr:from>
      <xdr:col>14</xdr:col>
      <xdr:colOff>676275</xdr:colOff>
      <xdr:row>66</xdr:row>
      <xdr:rowOff>111777</xdr:rowOff>
    </xdr:from>
    <xdr:ext cx="762000" cy="259045"/>
    <xdr:sp macro="" textlink="">
      <xdr:nvSpPr>
        <xdr:cNvPr id="119" name="テキスト ボックス 118"/>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66</xdr:row>
      <xdr:rowOff>111777</xdr:rowOff>
    </xdr:from>
    <xdr:ext cx="762000" cy="259045"/>
    <xdr:sp macro="" textlink="">
      <xdr:nvSpPr>
        <xdr:cNvPr id="120" name="テキスト ボックス 119"/>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66</xdr:row>
      <xdr:rowOff>111777</xdr:rowOff>
    </xdr:from>
    <xdr:ext cx="762000" cy="259045"/>
    <xdr:sp macro="" textlink="">
      <xdr:nvSpPr>
        <xdr:cNvPr id="121" name="テキスト ボックス 120"/>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66</xdr:row>
      <xdr:rowOff>111777</xdr:rowOff>
    </xdr:from>
    <xdr:ext cx="762000" cy="259045"/>
    <xdr:sp macro="" textlink="">
      <xdr:nvSpPr>
        <xdr:cNvPr id="122" name="テキスト ボックス 121"/>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66</xdr:row>
      <xdr:rowOff>111777</xdr:rowOff>
    </xdr:from>
    <xdr:ext cx="762000" cy="259045"/>
    <xdr:sp macro="" textlink="">
      <xdr:nvSpPr>
        <xdr:cNvPr id="123" name="テキスト ボックス 122"/>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62</xdr:row>
      <xdr:rowOff>12065</xdr:rowOff>
    </xdr:from>
    <xdr:to>
      <xdr:col>14</xdr:col>
      <xdr:colOff>79375</xdr:colOff>
      <xdr:row>62</xdr:row>
      <xdr:rowOff>113665</xdr:rowOff>
    </xdr:to>
    <xdr:sp macro="" textlink="">
      <xdr:nvSpPr>
        <xdr:cNvPr id="124" name="円/楕円 123"/>
        <xdr:cNvSpPr/>
      </xdr:nvSpPr>
      <xdr:spPr>
        <a:xfrm>
          <a:off x="9588500" y="10641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62</xdr:row>
      <xdr:rowOff>104792</xdr:rowOff>
    </xdr:from>
    <xdr:ext cx="469744" cy="259045"/>
    <xdr:sp macro="" textlink="">
      <xdr:nvSpPr>
        <xdr:cNvPr id="125" name="n_1mainValue【体育館・プール】&#10;一人当たり面積"/>
        <xdr:cNvSpPr txBox="1"/>
      </xdr:nvSpPr>
      <xdr:spPr>
        <a:xfrm>
          <a:off x="9391727" y="107346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0.187</a:t>
          </a:r>
          <a:endParaRPr kumimoji="1" lang="ja-JP" altLang="en-US" sz="1000" b="1">
            <a:solidFill>
              <a:srgbClr val="FF0000"/>
            </a:solidFill>
            <a:latin typeface="ＭＳ Ｐゴシック"/>
          </a:endParaRPr>
        </a:p>
      </xdr:txBody>
    </xdr:sp>
    <xdr:clientData/>
  </xdr:oneCellAnchor>
  <xdr:twoCellAnchor>
    <xdr:from>
      <xdr:col>1</xdr:col>
      <xdr:colOff>66675</xdr:colOff>
      <xdr:row>68</xdr:row>
      <xdr:rowOff>152400</xdr:rowOff>
    </xdr:from>
    <xdr:to>
      <xdr:col>7</xdr:col>
      <xdr:colOff>676275</xdr:colOff>
      <xdr:row>72</xdr:row>
      <xdr:rowOff>101600</xdr:rowOff>
    </xdr:to>
    <xdr:sp macro="" textlink="">
      <xdr:nvSpPr>
        <xdr:cNvPr id="126" name="正方形/長方形 125"/>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福祉施設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72</xdr:row>
      <xdr:rowOff>127000</xdr:rowOff>
    </xdr:from>
    <xdr:to>
      <xdr:col>3</xdr:col>
      <xdr:colOff>346075</xdr:colOff>
      <xdr:row>74</xdr:row>
      <xdr:rowOff>38100</xdr:rowOff>
    </xdr:to>
    <xdr:sp macro="" textlink="">
      <xdr:nvSpPr>
        <xdr:cNvPr id="127" name="正方形/長方形 126"/>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73</xdr:row>
      <xdr:rowOff>158750</xdr:rowOff>
    </xdr:from>
    <xdr:to>
      <xdr:col>3</xdr:col>
      <xdr:colOff>346075</xdr:colOff>
      <xdr:row>75</xdr:row>
      <xdr:rowOff>69850</xdr:rowOff>
    </xdr:to>
    <xdr:sp macro="" textlink="">
      <xdr:nvSpPr>
        <xdr:cNvPr id="128" name="正方形/長方形 127"/>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72</xdr:row>
      <xdr:rowOff>127000</xdr:rowOff>
    </xdr:from>
    <xdr:to>
      <xdr:col>4</xdr:col>
      <xdr:colOff>676275</xdr:colOff>
      <xdr:row>74</xdr:row>
      <xdr:rowOff>38100</xdr:rowOff>
    </xdr:to>
    <xdr:sp macro="" textlink="">
      <xdr:nvSpPr>
        <xdr:cNvPr id="129" name="正方形/長方形 128"/>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73</xdr:row>
      <xdr:rowOff>158750</xdr:rowOff>
    </xdr:from>
    <xdr:to>
      <xdr:col>4</xdr:col>
      <xdr:colOff>676275</xdr:colOff>
      <xdr:row>75</xdr:row>
      <xdr:rowOff>69850</xdr:rowOff>
    </xdr:to>
    <xdr:sp macro="" textlink="">
      <xdr:nvSpPr>
        <xdr:cNvPr id="130" name="正方形/長方形 129"/>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48.9</a:t>
          </a:r>
          <a:endParaRPr kumimoji="1" lang="ja-JP" altLang="en-US" sz="1200" b="1" i="1">
            <a:solidFill>
              <a:srgbClr val="4080FF"/>
            </a:solidFill>
            <a:latin typeface="ＭＳ Ｐゴシック"/>
          </a:endParaRPr>
        </a:p>
      </xdr:txBody>
    </xdr:sp>
    <xdr:clientData/>
  </xdr:twoCellAnchor>
  <xdr:twoCellAnchor>
    <xdr:from>
      <xdr:col>4</xdr:col>
      <xdr:colOff>295275</xdr:colOff>
      <xdr:row>72</xdr:row>
      <xdr:rowOff>127000</xdr:rowOff>
    </xdr:from>
    <xdr:to>
      <xdr:col>6</xdr:col>
      <xdr:colOff>447675</xdr:colOff>
      <xdr:row>74</xdr:row>
      <xdr:rowOff>38100</xdr:rowOff>
    </xdr:to>
    <xdr:sp macro="" textlink="">
      <xdr:nvSpPr>
        <xdr:cNvPr id="131" name="正方形/長方形 130"/>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4</xdr:col>
      <xdr:colOff>295275</xdr:colOff>
      <xdr:row>73</xdr:row>
      <xdr:rowOff>158750</xdr:rowOff>
    </xdr:from>
    <xdr:to>
      <xdr:col>6</xdr:col>
      <xdr:colOff>447675</xdr:colOff>
      <xdr:row>75</xdr:row>
      <xdr:rowOff>69850</xdr:rowOff>
    </xdr:to>
    <xdr:sp macro="" textlink="">
      <xdr:nvSpPr>
        <xdr:cNvPr id="132" name="正方形/長方形 131"/>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53.5</a:t>
          </a:r>
          <a:endParaRPr kumimoji="1" lang="ja-JP" altLang="en-US" sz="1200" b="1" i="1">
            <a:solidFill>
              <a:srgbClr val="4080FF"/>
            </a:solidFill>
            <a:latin typeface="ＭＳ Ｐゴシック"/>
          </a:endParaRPr>
        </a:p>
      </xdr:txBody>
    </xdr:sp>
    <xdr:clientData/>
  </xdr:twoCellAnchor>
  <xdr:twoCellAnchor>
    <xdr:from>
      <xdr:col>1</xdr:col>
      <xdr:colOff>66675</xdr:colOff>
      <xdr:row>75</xdr:row>
      <xdr:rowOff>95250</xdr:rowOff>
    </xdr:from>
    <xdr:to>
      <xdr:col>7</xdr:col>
      <xdr:colOff>676275</xdr:colOff>
      <xdr:row>88</xdr:row>
      <xdr:rowOff>152400</xdr:rowOff>
    </xdr:to>
    <xdr:sp macro="" textlink="">
      <xdr:nvSpPr>
        <xdr:cNvPr id="133" name="正方形/長方形 132"/>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74</xdr:row>
      <xdr:rowOff>76200</xdr:rowOff>
    </xdr:from>
    <xdr:ext cx="298543" cy="225703"/>
    <xdr:sp macro="" textlink="">
      <xdr:nvSpPr>
        <xdr:cNvPr id="134" name="テキスト ボックス 133"/>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88</xdr:row>
      <xdr:rowOff>152400</xdr:rowOff>
    </xdr:from>
    <xdr:to>
      <xdr:col>7</xdr:col>
      <xdr:colOff>638175</xdr:colOff>
      <xdr:row>88</xdr:row>
      <xdr:rowOff>152400</xdr:rowOff>
    </xdr:to>
    <xdr:cxnSp macro="">
      <xdr:nvCxnSpPr>
        <xdr:cNvPr id="135" name="直線コネクタ 134"/>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88</xdr:row>
      <xdr:rowOff>10177</xdr:rowOff>
    </xdr:from>
    <xdr:ext cx="403059" cy="259045"/>
    <xdr:sp macro="" textlink="">
      <xdr:nvSpPr>
        <xdr:cNvPr id="136" name="テキスト ボックス 135"/>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86</xdr:row>
      <xdr:rowOff>114300</xdr:rowOff>
    </xdr:from>
    <xdr:to>
      <xdr:col>7</xdr:col>
      <xdr:colOff>638175</xdr:colOff>
      <xdr:row>86</xdr:row>
      <xdr:rowOff>114300</xdr:rowOff>
    </xdr:to>
    <xdr:cxnSp macro="">
      <xdr:nvCxnSpPr>
        <xdr:cNvPr id="137" name="直線コネクタ 136"/>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85</xdr:row>
      <xdr:rowOff>143527</xdr:rowOff>
    </xdr:from>
    <xdr:ext cx="403059" cy="259045"/>
    <xdr:sp macro="" textlink="">
      <xdr:nvSpPr>
        <xdr:cNvPr id="138" name="テキスト ボックス 137"/>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84</xdr:row>
      <xdr:rowOff>76200</xdr:rowOff>
    </xdr:from>
    <xdr:to>
      <xdr:col>7</xdr:col>
      <xdr:colOff>638175</xdr:colOff>
      <xdr:row>84</xdr:row>
      <xdr:rowOff>76200</xdr:rowOff>
    </xdr:to>
    <xdr:cxnSp macro="">
      <xdr:nvCxnSpPr>
        <xdr:cNvPr id="139" name="直線コネクタ 138"/>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83</xdr:row>
      <xdr:rowOff>105427</xdr:rowOff>
    </xdr:from>
    <xdr:ext cx="403059" cy="259045"/>
    <xdr:sp macro="" textlink="">
      <xdr:nvSpPr>
        <xdr:cNvPr id="140" name="テキスト ボックス 139"/>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82</xdr:row>
      <xdr:rowOff>38100</xdr:rowOff>
    </xdr:from>
    <xdr:to>
      <xdr:col>7</xdr:col>
      <xdr:colOff>638175</xdr:colOff>
      <xdr:row>82</xdr:row>
      <xdr:rowOff>38100</xdr:rowOff>
    </xdr:to>
    <xdr:cxnSp macro="">
      <xdr:nvCxnSpPr>
        <xdr:cNvPr id="141" name="直線コネクタ 140"/>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81</xdr:row>
      <xdr:rowOff>67327</xdr:rowOff>
    </xdr:from>
    <xdr:ext cx="403059" cy="259045"/>
    <xdr:sp macro="" textlink="">
      <xdr:nvSpPr>
        <xdr:cNvPr id="142" name="テキスト ボックス 141"/>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80</xdr:row>
      <xdr:rowOff>0</xdr:rowOff>
    </xdr:from>
    <xdr:to>
      <xdr:col>7</xdr:col>
      <xdr:colOff>638175</xdr:colOff>
      <xdr:row>80</xdr:row>
      <xdr:rowOff>0</xdr:rowOff>
    </xdr:to>
    <xdr:cxnSp macro="">
      <xdr:nvCxnSpPr>
        <xdr:cNvPr id="143" name="直線コネクタ 142"/>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79</xdr:row>
      <xdr:rowOff>29227</xdr:rowOff>
    </xdr:from>
    <xdr:ext cx="403059" cy="259045"/>
    <xdr:sp macro="" textlink="">
      <xdr:nvSpPr>
        <xdr:cNvPr id="144" name="テキスト ボックス 143"/>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77</xdr:row>
      <xdr:rowOff>133350</xdr:rowOff>
    </xdr:from>
    <xdr:to>
      <xdr:col>7</xdr:col>
      <xdr:colOff>638175</xdr:colOff>
      <xdr:row>77</xdr:row>
      <xdr:rowOff>133350</xdr:rowOff>
    </xdr:to>
    <xdr:cxnSp macro="">
      <xdr:nvCxnSpPr>
        <xdr:cNvPr id="145" name="直線コネクタ 144"/>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76</xdr:row>
      <xdr:rowOff>162577</xdr:rowOff>
    </xdr:from>
    <xdr:ext cx="403059" cy="259045"/>
    <xdr:sp macro="" textlink="">
      <xdr:nvSpPr>
        <xdr:cNvPr id="146" name="テキスト ボックス 145"/>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66675</xdr:colOff>
      <xdr:row>75</xdr:row>
      <xdr:rowOff>95250</xdr:rowOff>
    </xdr:from>
    <xdr:to>
      <xdr:col>7</xdr:col>
      <xdr:colOff>638175</xdr:colOff>
      <xdr:row>75</xdr:row>
      <xdr:rowOff>95250</xdr:rowOff>
    </xdr:to>
    <xdr:cxnSp macro="">
      <xdr:nvCxnSpPr>
        <xdr:cNvPr id="147" name="直線コネクタ 146"/>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74</xdr:row>
      <xdr:rowOff>124477</xdr:rowOff>
    </xdr:from>
    <xdr:ext cx="403059" cy="259045"/>
    <xdr:sp macro="" textlink="">
      <xdr:nvSpPr>
        <xdr:cNvPr id="148" name="テキスト ボックス 147"/>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75</xdr:row>
      <xdr:rowOff>95250</xdr:rowOff>
    </xdr:from>
    <xdr:to>
      <xdr:col>7</xdr:col>
      <xdr:colOff>676275</xdr:colOff>
      <xdr:row>88</xdr:row>
      <xdr:rowOff>152400</xdr:rowOff>
    </xdr:to>
    <xdr:sp macro="" textlink="">
      <xdr:nvSpPr>
        <xdr:cNvPr id="149"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79</xdr:row>
      <xdr:rowOff>45720</xdr:rowOff>
    </xdr:from>
    <xdr:to>
      <xdr:col>6</xdr:col>
      <xdr:colOff>510540</xdr:colOff>
      <xdr:row>85</xdr:row>
      <xdr:rowOff>83820</xdr:rowOff>
    </xdr:to>
    <xdr:cxnSp macro="">
      <xdr:nvCxnSpPr>
        <xdr:cNvPr id="150" name="直線コネクタ 149"/>
        <xdr:cNvCxnSpPr/>
      </xdr:nvCxnSpPr>
      <xdr:spPr>
        <a:xfrm flipV="1">
          <a:off x="4634865" y="13590270"/>
          <a:ext cx="0" cy="1066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85</xdr:row>
      <xdr:rowOff>87647</xdr:rowOff>
    </xdr:from>
    <xdr:ext cx="405111" cy="259045"/>
    <xdr:sp macro="" textlink="">
      <xdr:nvSpPr>
        <xdr:cNvPr id="151" name="【福祉施設】&#10;有形固定資産減価償却率最小値テキスト"/>
        <xdr:cNvSpPr txBox="1"/>
      </xdr:nvSpPr>
      <xdr:spPr>
        <a:xfrm>
          <a:off x="4724400" y="14660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35.3</a:t>
          </a:r>
          <a:endParaRPr kumimoji="1" lang="ja-JP" altLang="en-US" sz="1000" b="1">
            <a:latin typeface="ＭＳ Ｐゴシック"/>
          </a:endParaRPr>
        </a:p>
      </xdr:txBody>
    </xdr:sp>
    <xdr:clientData/>
  </xdr:oneCellAnchor>
  <xdr:twoCellAnchor>
    <xdr:from>
      <xdr:col>6</xdr:col>
      <xdr:colOff>422275</xdr:colOff>
      <xdr:row>85</xdr:row>
      <xdr:rowOff>83820</xdr:rowOff>
    </xdr:from>
    <xdr:to>
      <xdr:col>6</xdr:col>
      <xdr:colOff>600075</xdr:colOff>
      <xdr:row>85</xdr:row>
      <xdr:rowOff>83820</xdr:rowOff>
    </xdr:to>
    <xdr:cxnSp macro="">
      <xdr:nvCxnSpPr>
        <xdr:cNvPr id="152" name="直線コネクタ 151"/>
        <xdr:cNvCxnSpPr/>
      </xdr:nvCxnSpPr>
      <xdr:spPr>
        <a:xfrm>
          <a:off x="4546600" y="146570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77</xdr:row>
      <xdr:rowOff>163847</xdr:rowOff>
    </xdr:from>
    <xdr:ext cx="405111" cy="259045"/>
    <xdr:sp macro="" textlink="">
      <xdr:nvSpPr>
        <xdr:cNvPr id="153" name="【福祉施設】&#10;有形固定資産減価償却率最大値テキスト"/>
        <xdr:cNvSpPr txBox="1"/>
      </xdr:nvSpPr>
      <xdr:spPr>
        <a:xfrm>
          <a:off x="4724400" y="13365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63.3</a:t>
          </a:r>
          <a:endParaRPr kumimoji="1" lang="ja-JP" altLang="en-US" sz="1000" b="1">
            <a:latin typeface="ＭＳ Ｐゴシック"/>
          </a:endParaRPr>
        </a:p>
      </xdr:txBody>
    </xdr:sp>
    <xdr:clientData/>
  </xdr:oneCellAnchor>
  <xdr:twoCellAnchor>
    <xdr:from>
      <xdr:col>6</xdr:col>
      <xdr:colOff>422275</xdr:colOff>
      <xdr:row>79</xdr:row>
      <xdr:rowOff>45720</xdr:rowOff>
    </xdr:from>
    <xdr:to>
      <xdr:col>6</xdr:col>
      <xdr:colOff>600075</xdr:colOff>
      <xdr:row>79</xdr:row>
      <xdr:rowOff>45720</xdr:rowOff>
    </xdr:to>
    <xdr:cxnSp macro="">
      <xdr:nvCxnSpPr>
        <xdr:cNvPr id="154" name="直線コネクタ 153"/>
        <xdr:cNvCxnSpPr/>
      </xdr:nvCxnSpPr>
      <xdr:spPr>
        <a:xfrm>
          <a:off x="4546600" y="135902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82</xdr:row>
      <xdr:rowOff>80027</xdr:rowOff>
    </xdr:from>
    <xdr:ext cx="405111" cy="259045"/>
    <xdr:sp macro="" textlink="">
      <xdr:nvSpPr>
        <xdr:cNvPr id="155" name="【福祉施設】&#10;有形固定資産減価償却率平均値テキスト"/>
        <xdr:cNvSpPr txBox="1"/>
      </xdr:nvSpPr>
      <xdr:spPr>
        <a:xfrm>
          <a:off x="4724400" y="141389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47.0</a:t>
          </a:r>
          <a:endParaRPr kumimoji="1" lang="ja-JP" altLang="en-US" sz="1000" b="1">
            <a:solidFill>
              <a:srgbClr val="000080"/>
            </a:solidFill>
            <a:latin typeface="ＭＳ Ｐゴシック"/>
          </a:endParaRPr>
        </a:p>
      </xdr:txBody>
    </xdr:sp>
    <xdr:clientData/>
  </xdr:oneCellAnchor>
  <xdr:twoCellAnchor>
    <xdr:from>
      <xdr:col>6</xdr:col>
      <xdr:colOff>460375</xdr:colOff>
      <xdr:row>82</xdr:row>
      <xdr:rowOff>101600</xdr:rowOff>
    </xdr:from>
    <xdr:to>
      <xdr:col>6</xdr:col>
      <xdr:colOff>561975</xdr:colOff>
      <xdr:row>83</xdr:row>
      <xdr:rowOff>31750</xdr:rowOff>
    </xdr:to>
    <xdr:sp macro="" textlink="">
      <xdr:nvSpPr>
        <xdr:cNvPr id="156" name="フローチャート : 判断 155"/>
        <xdr:cNvSpPr/>
      </xdr:nvSpPr>
      <xdr:spPr>
        <a:xfrm>
          <a:off x="4584700" y="1416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82</xdr:row>
      <xdr:rowOff>71120</xdr:rowOff>
    </xdr:from>
    <xdr:to>
      <xdr:col>5</xdr:col>
      <xdr:colOff>409575</xdr:colOff>
      <xdr:row>83</xdr:row>
      <xdr:rowOff>1270</xdr:rowOff>
    </xdr:to>
    <xdr:sp macro="" textlink="">
      <xdr:nvSpPr>
        <xdr:cNvPr id="157" name="フローチャート : 判断 156"/>
        <xdr:cNvSpPr/>
      </xdr:nvSpPr>
      <xdr:spPr>
        <a:xfrm>
          <a:off x="3746500" y="14130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82</xdr:row>
      <xdr:rowOff>163847</xdr:rowOff>
    </xdr:from>
    <xdr:ext cx="405111" cy="259045"/>
    <xdr:sp macro="" textlink="">
      <xdr:nvSpPr>
        <xdr:cNvPr id="158" name="n_1aveValue【福祉施設】&#10;有形固定資産減価償却率"/>
        <xdr:cNvSpPr txBox="1"/>
      </xdr:nvSpPr>
      <xdr:spPr>
        <a:xfrm>
          <a:off x="3582043" y="14222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47.8</a:t>
          </a:r>
          <a:endParaRPr kumimoji="1" lang="ja-JP" altLang="en-US" sz="1000" b="1">
            <a:solidFill>
              <a:srgbClr val="000080"/>
            </a:solidFill>
            <a:latin typeface="ＭＳ Ｐゴシック"/>
          </a:endParaRPr>
        </a:p>
      </xdr:txBody>
    </xdr:sp>
    <xdr:clientData/>
  </xdr:oneCellAnchor>
  <xdr:oneCellAnchor>
    <xdr:from>
      <xdr:col>6</xdr:col>
      <xdr:colOff>320675</xdr:colOff>
      <xdr:row>88</xdr:row>
      <xdr:rowOff>149877</xdr:rowOff>
    </xdr:from>
    <xdr:ext cx="762000" cy="259045"/>
    <xdr:sp macro="" textlink="">
      <xdr:nvSpPr>
        <xdr:cNvPr id="159" name="テキスト ボックス 158"/>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88</xdr:row>
      <xdr:rowOff>149877</xdr:rowOff>
    </xdr:from>
    <xdr:ext cx="762000" cy="259045"/>
    <xdr:sp macro="" textlink="">
      <xdr:nvSpPr>
        <xdr:cNvPr id="160" name="テキスト ボックス 159"/>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88</xdr:row>
      <xdr:rowOff>149877</xdr:rowOff>
    </xdr:from>
    <xdr:ext cx="762000" cy="259045"/>
    <xdr:sp macro="" textlink="">
      <xdr:nvSpPr>
        <xdr:cNvPr id="161" name="テキスト ボックス 160"/>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88</xdr:row>
      <xdr:rowOff>149877</xdr:rowOff>
    </xdr:from>
    <xdr:ext cx="762000" cy="259045"/>
    <xdr:sp macro="" textlink="">
      <xdr:nvSpPr>
        <xdr:cNvPr id="162" name="テキスト ボックス 161"/>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88</xdr:row>
      <xdr:rowOff>149877</xdr:rowOff>
    </xdr:from>
    <xdr:ext cx="762000" cy="259045"/>
    <xdr:sp macro="" textlink="">
      <xdr:nvSpPr>
        <xdr:cNvPr id="163" name="テキスト ボックス 162"/>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82</xdr:row>
      <xdr:rowOff>10161</xdr:rowOff>
    </xdr:from>
    <xdr:to>
      <xdr:col>5</xdr:col>
      <xdr:colOff>409575</xdr:colOff>
      <xdr:row>82</xdr:row>
      <xdr:rowOff>111761</xdr:rowOff>
    </xdr:to>
    <xdr:sp macro="" textlink="">
      <xdr:nvSpPr>
        <xdr:cNvPr id="164" name="円/楕円 163"/>
        <xdr:cNvSpPr/>
      </xdr:nvSpPr>
      <xdr:spPr>
        <a:xfrm>
          <a:off x="3746500" y="14069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80</xdr:row>
      <xdr:rowOff>128288</xdr:rowOff>
    </xdr:from>
    <xdr:ext cx="405111" cy="259045"/>
    <xdr:sp macro="" textlink="">
      <xdr:nvSpPr>
        <xdr:cNvPr id="165" name="n_1mainValue【福祉施設】&#10;有形固定資産減価償却率"/>
        <xdr:cNvSpPr txBox="1"/>
      </xdr:nvSpPr>
      <xdr:spPr>
        <a:xfrm>
          <a:off x="3582043" y="13844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49.4</a:t>
          </a:r>
          <a:endParaRPr kumimoji="1" lang="ja-JP" altLang="en-US" sz="1000" b="1">
            <a:solidFill>
              <a:srgbClr val="FF0000"/>
            </a:solidFill>
            <a:latin typeface="ＭＳ Ｐゴシック"/>
          </a:endParaRPr>
        </a:p>
      </xdr:txBody>
    </xdr:sp>
    <xdr:clientData/>
  </xdr:oneCellAnchor>
  <xdr:twoCellAnchor>
    <xdr:from>
      <xdr:col>9</xdr:col>
      <xdr:colOff>422275</xdr:colOff>
      <xdr:row>68</xdr:row>
      <xdr:rowOff>152400</xdr:rowOff>
    </xdr:from>
    <xdr:to>
      <xdr:col>16</xdr:col>
      <xdr:colOff>346075</xdr:colOff>
      <xdr:row>72</xdr:row>
      <xdr:rowOff>101600</xdr:rowOff>
    </xdr:to>
    <xdr:sp macro="" textlink="">
      <xdr:nvSpPr>
        <xdr:cNvPr id="166" name="正方形/長方形 165"/>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福祉施設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72</xdr:row>
      <xdr:rowOff>127000</xdr:rowOff>
    </xdr:from>
    <xdr:to>
      <xdr:col>12</xdr:col>
      <xdr:colOff>15875</xdr:colOff>
      <xdr:row>74</xdr:row>
      <xdr:rowOff>38100</xdr:rowOff>
    </xdr:to>
    <xdr:sp macro="" textlink="">
      <xdr:nvSpPr>
        <xdr:cNvPr id="167" name="正方形/長方形 166"/>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73</xdr:row>
      <xdr:rowOff>158750</xdr:rowOff>
    </xdr:from>
    <xdr:to>
      <xdr:col>12</xdr:col>
      <xdr:colOff>15875</xdr:colOff>
      <xdr:row>75</xdr:row>
      <xdr:rowOff>69850</xdr:rowOff>
    </xdr:to>
    <xdr:sp macro="" textlink="">
      <xdr:nvSpPr>
        <xdr:cNvPr id="168" name="正方形/長方形 167"/>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72</xdr:row>
      <xdr:rowOff>127000</xdr:rowOff>
    </xdr:from>
    <xdr:to>
      <xdr:col>13</xdr:col>
      <xdr:colOff>346075</xdr:colOff>
      <xdr:row>74</xdr:row>
      <xdr:rowOff>38100</xdr:rowOff>
    </xdr:to>
    <xdr:sp macro="" textlink="">
      <xdr:nvSpPr>
        <xdr:cNvPr id="169" name="正方形/長方形 168"/>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73</xdr:row>
      <xdr:rowOff>158750</xdr:rowOff>
    </xdr:from>
    <xdr:to>
      <xdr:col>13</xdr:col>
      <xdr:colOff>346075</xdr:colOff>
      <xdr:row>75</xdr:row>
      <xdr:rowOff>69850</xdr:rowOff>
    </xdr:to>
    <xdr:sp macro="" textlink="">
      <xdr:nvSpPr>
        <xdr:cNvPr id="170" name="正方形/長方形 169"/>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0.065</a:t>
          </a:r>
          <a:endParaRPr kumimoji="1" lang="ja-JP" altLang="en-US" sz="1200" b="1" i="1">
            <a:solidFill>
              <a:srgbClr val="4080FF"/>
            </a:solidFill>
            <a:latin typeface="ＭＳ Ｐゴシック"/>
          </a:endParaRPr>
        </a:p>
      </xdr:txBody>
    </xdr:sp>
    <xdr:clientData/>
  </xdr:twoCellAnchor>
  <xdr:twoCellAnchor>
    <xdr:from>
      <xdr:col>12</xdr:col>
      <xdr:colOff>650875</xdr:colOff>
      <xdr:row>72</xdr:row>
      <xdr:rowOff>127000</xdr:rowOff>
    </xdr:from>
    <xdr:to>
      <xdr:col>15</xdr:col>
      <xdr:colOff>117475</xdr:colOff>
      <xdr:row>74</xdr:row>
      <xdr:rowOff>38100</xdr:rowOff>
    </xdr:to>
    <xdr:sp macro="" textlink="">
      <xdr:nvSpPr>
        <xdr:cNvPr id="171" name="正方形/長方形 170"/>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12</xdr:col>
      <xdr:colOff>650875</xdr:colOff>
      <xdr:row>73</xdr:row>
      <xdr:rowOff>158750</xdr:rowOff>
    </xdr:from>
    <xdr:to>
      <xdr:col>15</xdr:col>
      <xdr:colOff>117475</xdr:colOff>
      <xdr:row>75</xdr:row>
      <xdr:rowOff>69850</xdr:rowOff>
    </xdr:to>
    <xdr:sp macro="" textlink="">
      <xdr:nvSpPr>
        <xdr:cNvPr id="172" name="正方形/長方形 171"/>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0.113</a:t>
          </a:r>
          <a:endParaRPr kumimoji="1" lang="ja-JP" altLang="en-US" sz="1200" b="1" i="1">
            <a:solidFill>
              <a:srgbClr val="4080FF"/>
            </a:solidFill>
            <a:latin typeface="ＭＳ Ｐゴシック"/>
          </a:endParaRPr>
        </a:p>
      </xdr:txBody>
    </xdr:sp>
    <xdr:clientData/>
  </xdr:twoCellAnchor>
  <xdr:twoCellAnchor>
    <xdr:from>
      <xdr:col>9</xdr:col>
      <xdr:colOff>422275</xdr:colOff>
      <xdr:row>75</xdr:row>
      <xdr:rowOff>95250</xdr:rowOff>
    </xdr:from>
    <xdr:to>
      <xdr:col>16</xdr:col>
      <xdr:colOff>346075</xdr:colOff>
      <xdr:row>88</xdr:row>
      <xdr:rowOff>152400</xdr:rowOff>
    </xdr:to>
    <xdr:sp macro="" textlink="">
      <xdr:nvSpPr>
        <xdr:cNvPr id="173" name="正方形/長方形 172"/>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74</xdr:row>
      <xdr:rowOff>76200</xdr:rowOff>
    </xdr:from>
    <xdr:ext cx="349839" cy="225703"/>
    <xdr:sp macro="" textlink="">
      <xdr:nvSpPr>
        <xdr:cNvPr id="174" name="テキスト ボックス 173"/>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88</xdr:row>
      <xdr:rowOff>152400</xdr:rowOff>
    </xdr:from>
    <xdr:to>
      <xdr:col>16</xdr:col>
      <xdr:colOff>307975</xdr:colOff>
      <xdr:row>88</xdr:row>
      <xdr:rowOff>152400</xdr:rowOff>
    </xdr:to>
    <xdr:cxnSp macro="">
      <xdr:nvCxnSpPr>
        <xdr:cNvPr id="175" name="直線コネクタ 174"/>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86</xdr:row>
      <xdr:rowOff>168729</xdr:rowOff>
    </xdr:from>
    <xdr:to>
      <xdr:col>16</xdr:col>
      <xdr:colOff>307975</xdr:colOff>
      <xdr:row>86</xdr:row>
      <xdr:rowOff>168729</xdr:rowOff>
    </xdr:to>
    <xdr:cxnSp macro="">
      <xdr:nvCxnSpPr>
        <xdr:cNvPr id="176" name="直線コネクタ 175"/>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86</xdr:row>
      <xdr:rowOff>26506</xdr:rowOff>
    </xdr:from>
    <xdr:ext cx="467179" cy="259045"/>
    <xdr:sp macro="" textlink="">
      <xdr:nvSpPr>
        <xdr:cNvPr id="177" name="テキスト ボックス 176"/>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85</xdr:row>
      <xdr:rowOff>13607</xdr:rowOff>
    </xdr:from>
    <xdr:to>
      <xdr:col>16</xdr:col>
      <xdr:colOff>307975</xdr:colOff>
      <xdr:row>85</xdr:row>
      <xdr:rowOff>13607</xdr:rowOff>
    </xdr:to>
    <xdr:cxnSp macro="">
      <xdr:nvCxnSpPr>
        <xdr:cNvPr id="178" name="直線コネクタ 177"/>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84</xdr:row>
      <xdr:rowOff>42834</xdr:rowOff>
    </xdr:from>
    <xdr:ext cx="467179" cy="259045"/>
    <xdr:sp macro="" textlink="">
      <xdr:nvSpPr>
        <xdr:cNvPr id="179" name="テキスト ボックス 178"/>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9</xdr:col>
      <xdr:colOff>422275</xdr:colOff>
      <xdr:row>83</xdr:row>
      <xdr:rowOff>29936</xdr:rowOff>
    </xdr:from>
    <xdr:to>
      <xdr:col>16</xdr:col>
      <xdr:colOff>307975</xdr:colOff>
      <xdr:row>83</xdr:row>
      <xdr:rowOff>29936</xdr:rowOff>
    </xdr:to>
    <xdr:cxnSp macro="">
      <xdr:nvCxnSpPr>
        <xdr:cNvPr id="180" name="直線コネクタ 179"/>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82</xdr:row>
      <xdr:rowOff>59163</xdr:rowOff>
    </xdr:from>
    <xdr:ext cx="467179" cy="259045"/>
    <xdr:sp macro="" textlink="">
      <xdr:nvSpPr>
        <xdr:cNvPr id="181" name="テキスト ボックス 180"/>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9</xdr:col>
      <xdr:colOff>422275</xdr:colOff>
      <xdr:row>81</xdr:row>
      <xdr:rowOff>46264</xdr:rowOff>
    </xdr:from>
    <xdr:to>
      <xdr:col>16</xdr:col>
      <xdr:colOff>307975</xdr:colOff>
      <xdr:row>81</xdr:row>
      <xdr:rowOff>46264</xdr:rowOff>
    </xdr:to>
    <xdr:cxnSp macro="">
      <xdr:nvCxnSpPr>
        <xdr:cNvPr id="182" name="直線コネクタ 181"/>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80</xdr:row>
      <xdr:rowOff>75491</xdr:rowOff>
    </xdr:from>
    <xdr:ext cx="467179" cy="259045"/>
    <xdr:sp macro="" textlink="">
      <xdr:nvSpPr>
        <xdr:cNvPr id="183" name="テキスト ボックス 182"/>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0.600</a:t>
          </a:r>
          <a:endParaRPr kumimoji="1" lang="ja-JP" altLang="en-US" sz="1000">
            <a:latin typeface="ＭＳ Ｐゴシック"/>
          </a:endParaRPr>
        </a:p>
      </xdr:txBody>
    </xdr:sp>
    <xdr:clientData/>
  </xdr:oneCellAnchor>
  <xdr:twoCellAnchor>
    <xdr:from>
      <xdr:col>9</xdr:col>
      <xdr:colOff>422275</xdr:colOff>
      <xdr:row>79</xdr:row>
      <xdr:rowOff>62593</xdr:rowOff>
    </xdr:from>
    <xdr:to>
      <xdr:col>16</xdr:col>
      <xdr:colOff>307975</xdr:colOff>
      <xdr:row>79</xdr:row>
      <xdr:rowOff>62593</xdr:rowOff>
    </xdr:to>
    <xdr:cxnSp macro="">
      <xdr:nvCxnSpPr>
        <xdr:cNvPr id="184" name="直線コネクタ 183"/>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78</xdr:row>
      <xdr:rowOff>91820</xdr:rowOff>
    </xdr:from>
    <xdr:ext cx="467179" cy="259045"/>
    <xdr:sp macro="" textlink="">
      <xdr:nvSpPr>
        <xdr:cNvPr id="185" name="テキスト ボックス 184"/>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0.800</a:t>
          </a:r>
          <a:endParaRPr kumimoji="1" lang="ja-JP" altLang="en-US" sz="1000">
            <a:latin typeface="ＭＳ Ｐゴシック"/>
          </a:endParaRPr>
        </a:p>
      </xdr:txBody>
    </xdr:sp>
    <xdr:clientData/>
  </xdr:oneCellAnchor>
  <xdr:twoCellAnchor>
    <xdr:from>
      <xdr:col>9</xdr:col>
      <xdr:colOff>422275</xdr:colOff>
      <xdr:row>77</xdr:row>
      <xdr:rowOff>78921</xdr:rowOff>
    </xdr:from>
    <xdr:to>
      <xdr:col>16</xdr:col>
      <xdr:colOff>307975</xdr:colOff>
      <xdr:row>77</xdr:row>
      <xdr:rowOff>78921</xdr:rowOff>
    </xdr:to>
    <xdr:cxnSp macro="">
      <xdr:nvCxnSpPr>
        <xdr:cNvPr id="186" name="直線コネクタ 185"/>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76</xdr:row>
      <xdr:rowOff>108148</xdr:rowOff>
    </xdr:from>
    <xdr:ext cx="467179" cy="259045"/>
    <xdr:sp macro="" textlink="">
      <xdr:nvSpPr>
        <xdr:cNvPr id="187" name="テキスト ボックス 186"/>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9</xdr:col>
      <xdr:colOff>422275</xdr:colOff>
      <xdr:row>75</xdr:row>
      <xdr:rowOff>95250</xdr:rowOff>
    </xdr:from>
    <xdr:to>
      <xdr:col>16</xdr:col>
      <xdr:colOff>307975</xdr:colOff>
      <xdr:row>75</xdr:row>
      <xdr:rowOff>95250</xdr:rowOff>
    </xdr:to>
    <xdr:cxnSp macro="">
      <xdr:nvCxnSpPr>
        <xdr:cNvPr id="188" name="直線コネクタ 187"/>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74</xdr:row>
      <xdr:rowOff>124477</xdr:rowOff>
    </xdr:from>
    <xdr:ext cx="467179" cy="259045"/>
    <xdr:sp macro="" textlink="">
      <xdr:nvSpPr>
        <xdr:cNvPr id="189" name="テキスト ボックス 188"/>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9</xdr:col>
      <xdr:colOff>422275</xdr:colOff>
      <xdr:row>75</xdr:row>
      <xdr:rowOff>95250</xdr:rowOff>
    </xdr:from>
    <xdr:to>
      <xdr:col>16</xdr:col>
      <xdr:colOff>346075</xdr:colOff>
      <xdr:row>88</xdr:row>
      <xdr:rowOff>152400</xdr:rowOff>
    </xdr:to>
    <xdr:sp macro="" textlink="">
      <xdr:nvSpPr>
        <xdr:cNvPr id="190"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77</xdr:row>
      <xdr:rowOff>83820</xdr:rowOff>
    </xdr:from>
    <xdr:to>
      <xdr:col>15</xdr:col>
      <xdr:colOff>180340</xdr:colOff>
      <xdr:row>85</xdr:row>
      <xdr:rowOff>119743</xdr:rowOff>
    </xdr:to>
    <xdr:cxnSp macro="">
      <xdr:nvCxnSpPr>
        <xdr:cNvPr id="191" name="直線コネクタ 190"/>
        <xdr:cNvCxnSpPr/>
      </xdr:nvCxnSpPr>
      <xdr:spPr>
        <a:xfrm flipV="1">
          <a:off x="10476865" y="13285470"/>
          <a:ext cx="0" cy="14075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85</xdr:row>
      <xdr:rowOff>123570</xdr:rowOff>
    </xdr:from>
    <xdr:ext cx="469744" cy="259045"/>
    <xdr:sp macro="" textlink="">
      <xdr:nvSpPr>
        <xdr:cNvPr id="192" name="【福祉施設】&#10;一人当たり面積最小値テキスト"/>
        <xdr:cNvSpPr txBox="1"/>
      </xdr:nvSpPr>
      <xdr:spPr>
        <a:xfrm>
          <a:off x="10566400" y="146968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0.135</a:t>
          </a:r>
          <a:endParaRPr kumimoji="1" lang="ja-JP" altLang="en-US" sz="1000" b="1">
            <a:latin typeface="ＭＳ Ｐゴシック"/>
          </a:endParaRPr>
        </a:p>
      </xdr:txBody>
    </xdr:sp>
    <xdr:clientData/>
  </xdr:oneCellAnchor>
  <xdr:twoCellAnchor>
    <xdr:from>
      <xdr:col>15</xdr:col>
      <xdr:colOff>92075</xdr:colOff>
      <xdr:row>85</xdr:row>
      <xdr:rowOff>119743</xdr:rowOff>
    </xdr:from>
    <xdr:to>
      <xdr:col>15</xdr:col>
      <xdr:colOff>269875</xdr:colOff>
      <xdr:row>85</xdr:row>
      <xdr:rowOff>119743</xdr:rowOff>
    </xdr:to>
    <xdr:cxnSp macro="">
      <xdr:nvCxnSpPr>
        <xdr:cNvPr id="193" name="直線コネクタ 192"/>
        <xdr:cNvCxnSpPr/>
      </xdr:nvCxnSpPr>
      <xdr:spPr>
        <a:xfrm>
          <a:off x="10388600" y="146929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76</xdr:row>
      <xdr:rowOff>30497</xdr:rowOff>
    </xdr:from>
    <xdr:ext cx="469744" cy="259045"/>
    <xdr:sp macro="" textlink="">
      <xdr:nvSpPr>
        <xdr:cNvPr id="194" name="【福祉施設】&#10;一人当たり面積最大値テキスト"/>
        <xdr:cNvSpPr txBox="1"/>
      </xdr:nvSpPr>
      <xdr:spPr>
        <a:xfrm>
          <a:off x="10566400" y="13060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0.997</a:t>
          </a:r>
          <a:endParaRPr kumimoji="1" lang="ja-JP" altLang="en-US" sz="1000" b="1">
            <a:latin typeface="ＭＳ Ｐゴシック"/>
          </a:endParaRPr>
        </a:p>
      </xdr:txBody>
    </xdr:sp>
    <xdr:clientData/>
  </xdr:oneCellAnchor>
  <xdr:twoCellAnchor>
    <xdr:from>
      <xdr:col>15</xdr:col>
      <xdr:colOff>92075</xdr:colOff>
      <xdr:row>77</xdr:row>
      <xdr:rowOff>83820</xdr:rowOff>
    </xdr:from>
    <xdr:to>
      <xdr:col>15</xdr:col>
      <xdr:colOff>269875</xdr:colOff>
      <xdr:row>77</xdr:row>
      <xdr:rowOff>83820</xdr:rowOff>
    </xdr:to>
    <xdr:cxnSp macro="">
      <xdr:nvCxnSpPr>
        <xdr:cNvPr id="195" name="直線コネクタ 194"/>
        <xdr:cNvCxnSpPr/>
      </xdr:nvCxnSpPr>
      <xdr:spPr>
        <a:xfrm>
          <a:off x="10388600" y="13285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83</xdr:row>
      <xdr:rowOff>81659</xdr:rowOff>
    </xdr:from>
    <xdr:ext cx="469744" cy="259045"/>
    <xdr:sp macro="" textlink="">
      <xdr:nvSpPr>
        <xdr:cNvPr id="196" name="【福祉施設】&#10;一人当たり面積平均値テキスト"/>
        <xdr:cNvSpPr txBox="1"/>
      </xdr:nvSpPr>
      <xdr:spPr>
        <a:xfrm>
          <a:off x="10566400" y="1431200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0.324</a:t>
          </a:r>
          <a:endParaRPr kumimoji="1" lang="ja-JP" altLang="en-US" sz="1000" b="1">
            <a:solidFill>
              <a:srgbClr val="000080"/>
            </a:solidFill>
            <a:latin typeface="ＭＳ Ｐゴシック"/>
          </a:endParaRPr>
        </a:p>
      </xdr:txBody>
    </xdr:sp>
    <xdr:clientData/>
  </xdr:oneCellAnchor>
  <xdr:twoCellAnchor>
    <xdr:from>
      <xdr:col>15</xdr:col>
      <xdr:colOff>130175</xdr:colOff>
      <xdr:row>83</xdr:row>
      <xdr:rowOff>103232</xdr:rowOff>
    </xdr:from>
    <xdr:to>
      <xdr:col>15</xdr:col>
      <xdr:colOff>231775</xdr:colOff>
      <xdr:row>84</xdr:row>
      <xdr:rowOff>33382</xdr:rowOff>
    </xdr:to>
    <xdr:sp macro="" textlink="">
      <xdr:nvSpPr>
        <xdr:cNvPr id="197" name="フローチャート : 判断 196"/>
        <xdr:cNvSpPr/>
      </xdr:nvSpPr>
      <xdr:spPr>
        <a:xfrm>
          <a:off x="10426700" y="143335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84</xdr:row>
      <xdr:rowOff>99968</xdr:rowOff>
    </xdr:from>
    <xdr:to>
      <xdr:col>14</xdr:col>
      <xdr:colOff>79375</xdr:colOff>
      <xdr:row>85</xdr:row>
      <xdr:rowOff>30118</xdr:rowOff>
    </xdr:to>
    <xdr:sp macro="" textlink="">
      <xdr:nvSpPr>
        <xdr:cNvPr id="198" name="フローチャート : 判断 197"/>
        <xdr:cNvSpPr/>
      </xdr:nvSpPr>
      <xdr:spPr>
        <a:xfrm>
          <a:off x="9588500" y="14501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83</xdr:row>
      <xdr:rowOff>46645</xdr:rowOff>
    </xdr:from>
    <xdr:ext cx="469744" cy="259045"/>
    <xdr:sp macro="" textlink="">
      <xdr:nvSpPr>
        <xdr:cNvPr id="199" name="n_1aveValue【福祉施設】&#10;一人当たり面積"/>
        <xdr:cNvSpPr txBox="1"/>
      </xdr:nvSpPr>
      <xdr:spPr>
        <a:xfrm>
          <a:off x="9391727" y="14276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0.221</a:t>
          </a:r>
          <a:endParaRPr kumimoji="1" lang="ja-JP" altLang="en-US" sz="1000" b="1">
            <a:solidFill>
              <a:srgbClr val="000080"/>
            </a:solidFill>
            <a:latin typeface="ＭＳ Ｐゴシック"/>
          </a:endParaRPr>
        </a:p>
      </xdr:txBody>
    </xdr:sp>
    <xdr:clientData/>
  </xdr:oneCellAnchor>
  <xdr:oneCellAnchor>
    <xdr:from>
      <xdr:col>14</xdr:col>
      <xdr:colOff>676275</xdr:colOff>
      <xdr:row>88</xdr:row>
      <xdr:rowOff>149877</xdr:rowOff>
    </xdr:from>
    <xdr:ext cx="762000" cy="259045"/>
    <xdr:sp macro="" textlink="">
      <xdr:nvSpPr>
        <xdr:cNvPr id="200" name="テキスト ボックス 199"/>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88</xdr:row>
      <xdr:rowOff>149877</xdr:rowOff>
    </xdr:from>
    <xdr:ext cx="762000" cy="259045"/>
    <xdr:sp macro="" textlink="">
      <xdr:nvSpPr>
        <xdr:cNvPr id="201" name="テキスト ボックス 200"/>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88</xdr:row>
      <xdr:rowOff>149877</xdr:rowOff>
    </xdr:from>
    <xdr:ext cx="762000" cy="259045"/>
    <xdr:sp macro="" textlink="">
      <xdr:nvSpPr>
        <xdr:cNvPr id="202" name="テキスト ボックス 201"/>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88</xdr:row>
      <xdr:rowOff>149877</xdr:rowOff>
    </xdr:from>
    <xdr:ext cx="762000" cy="259045"/>
    <xdr:sp macro="" textlink="">
      <xdr:nvSpPr>
        <xdr:cNvPr id="203" name="テキスト ボックス 202"/>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88</xdr:row>
      <xdr:rowOff>149877</xdr:rowOff>
    </xdr:from>
    <xdr:ext cx="762000" cy="259045"/>
    <xdr:sp macro="" textlink="">
      <xdr:nvSpPr>
        <xdr:cNvPr id="204" name="テキスト ボックス 203"/>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86</xdr:row>
      <xdr:rowOff>114663</xdr:rowOff>
    </xdr:from>
    <xdr:to>
      <xdr:col>14</xdr:col>
      <xdr:colOff>79375</xdr:colOff>
      <xdr:row>87</xdr:row>
      <xdr:rowOff>44813</xdr:rowOff>
    </xdr:to>
    <xdr:sp macro="" textlink="">
      <xdr:nvSpPr>
        <xdr:cNvPr id="205" name="円/楕円 204"/>
        <xdr:cNvSpPr/>
      </xdr:nvSpPr>
      <xdr:spPr>
        <a:xfrm>
          <a:off x="9588500" y="14859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87</xdr:row>
      <xdr:rowOff>35940</xdr:rowOff>
    </xdr:from>
    <xdr:ext cx="469744" cy="259045"/>
    <xdr:sp macro="" textlink="">
      <xdr:nvSpPr>
        <xdr:cNvPr id="206" name="n_1mainValue【福祉施設】&#10;一人当たり面積"/>
        <xdr:cNvSpPr txBox="1"/>
      </xdr:nvSpPr>
      <xdr:spPr>
        <a:xfrm>
          <a:off x="9391727" y="14952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0.002</a:t>
          </a:r>
          <a:endParaRPr kumimoji="1" lang="ja-JP" altLang="en-US" sz="1000" b="1">
            <a:solidFill>
              <a:srgbClr val="FF0000"/>
            </a:solidFill>
            <a:latin typeface="ＭＳ Ｐゴシック"/>
          </a:endParaRPr>
        </a:p>
      </xdr:txBody>
    </xdr:sp>
    <xdr:clientData/>
  </xdr:oneCellAnchor>
  <xdr:twoCellAnchor>
    <xdr:from>
      <xdr:col>1</xdr:col>
      <xdr:colOff>66675</xdr:colOff>
      <xdr:row>91</xdr:row>
      <xdr:rowOff>19050</xdr:rowOff>
    </xdr:from>
    <xdr:to>
      <xdr:col>7</xdr:col>
      <xdr:colOff>676275</xdr:colOff>
      <xdr:row>94</xdr:row>
      <xdr:rowOff>139700</xdr:rowOff>
    </xdr:to>
    <xdr:sp macro="" textlink="">
      <xdr:nvSpPr>
        <xdr:cNvPr id="207" name="正方形/長方形 206"/>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市民会館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94</xdr:row>
      <xdr:rowOff>165100</xdr:rowOff>
    </xdr:from>
    <xdr:to>
      <xdr:col>3</xdr:col>
      <xdr:colOff>346075</xdr:colOff>
      <xdr:row>96</xdr:row>
      <xdr:rowOff>76200</xdr:rowOff>
    </xdr:to>
    <xdr:sp macro="" textlink="">
      <xdr:nvSpPr>
        <xdr:cNvPr id="208" name="正方形/長方形 207"/>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96</xdr:row>
      <xdr:rowOff>25400</xdr:rowOff>
    </xdr:from>
    <xdr:to>
      <xdr:col>3</xdr:col>
      <xdr:colOff>346075</xdr:colOff>
      <xdr:row>97</xdr:row>
      <xdr:rowOff>107950</xdr:rowOff>
    </xdr:to>
    <xdr:sp macro="" textlink="">
      <xdr:nvSpPr>
        <xdr:cNvPr id="209" name="正方形/長方形 208"/>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94</xdr:row>
      <xdr:rowOff>165100</xdr:rowOff>
    </xdr:from>
    <xdr:to>
      <xdr:col>4</xdr:col>
      <xdr:colOff>676275</xdr:colOff>
      <xdr:row>96</xdr:row>
      <xdr:rowOff>76200</xdr:rowOff>
    </xdr:to>
    <xdr:sp macro="" textlink="">
      <xdr:nvSpPr>
        <xdr:cNvPr id="210" name="正方形/長方形 209"/>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96</xdr:row>
      <xdr:rowOff>25400</xdr:rowOff>
    </xdr:from>
    <xdr:to>
      <xdr:col>4</xdr:col>
      <xdr:colOff>676275</xdr:colOff>
      <xdr:row>97</xdr:row>
      <xdr:rowOff>107950</xdr:rowOff>
    </xdr:to>
    <xdr:sp macro="" textlink="">
      <xdr:nvSpPr>
        <xdr:cNvPr id="211" name="正方形/長方形 210"/>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50.5</a:t>
          </a:r>
          <a:endParaRPr kumimoji="1" lang="ja-JP" altLang="en-US" sz="1200" b="1" i="1">
            <a:solidFill>
              <a:srgbClr val="4080FF"/>
            </a:solidFill>
            <a:latin typeface="ＭＳ Ｐゴシック"/>
          </a:endParaRPr>
        </a:p>
      </xdr:txBody>
    </xdr:sp>
    <xdr:clientData/>
  </xdr:twoCellAnchor>
  <xdr:twoCellAnchor>
    <xdr:from>
      <xdr:col>4</xdr:col>
      <xdr:colOff>295275</xdr:colOff>
      <xdr:row>94</xdr:row>
      <xdr:rowOff>165100</xdr:rowOff>
    </xdr:from>
    <xdr:to>
      <xdr:col>6</xdr:col>
      <xdr:colOff>447675</xdr:colOff>
      <xdr:row>96</xdr:row>
      <xdr:rowOff>76200</xdr:rowOff>
    </xdr:to>
    <xdr:sp macro="" textlink="">
      <xdr:nvSpPr>
        <xdr:cNvPr id="212" name="正方形/長方形 211"/>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4</xdr:col>
      <xdr:colOff>295275</xdr:colOff>
      <xdr:row>96</xdr:row>
      <xdr:rowOff>25400</xdr:rowOff>
    </xdr:from>
    <xdr:to>
      <xdr:col>6</xdr:col>
      <xdr:colOff>447675</xdr:colOff>
      <xdr:row>97</xdr:row>
      <xdr:rowOff>107950</xdr:rowOff>
    </xdr:to>
    <xdr:sp macro="" textlink="">
      <xdr:nvSpPr>
        <xdr:cNvPr id="213" name="正方形/長方形 212"/>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48.3</a:t>
          </a:r>
          <a:endParaRPr kumimoji="1" lang="ja-JP" altLang="en-US" sz="1200" b="1" i="1">
            <a:solidFill>
              <a:srgbClr val="4080FF"/>
            </a:solidFill>
            <a:latin typeface="ＭＳ Ｐゴシック"/>
          </a:endParaRPr>
        </a:p>
      </xdr:txBody>
    </xdr:sp>
    <xdr:clientData/>
  </xdr:twoCellAnchor>
  <xdr:twoCellAnchor>
    <xdr:from>
      <xdr:col>1</xdr:col>
      <xdr:colOff>66675</xdr:colOff>
      <xdr:row>97</xdr:row>
      <xdr:rowOff>133350</xdr:rowOff>
    </xdr:from>
    <xdr:to>
      <xdr:col>7</xdr:col>
      <xdr:colOff>676275</xdr:colOff>
      <xdr:row>111</xdr:row>
      <xdr:rowOff>19050</xdr:rowOff>
    </xdr:to>
    <xdr:sp macro="" textlink="">
      <xdr:nvSpPr>
        <xdr:cNvPr id="214" name="正方形/長方形 213"/>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9</xdr:col>
      <xdr:colOff>422275</xdr:colOff>
      <xdr:row>91</xdr:row>
      <xdr:rowOff>19050</xdr:rowOff>
    </xdr:from>
    <xdr:to>
      <xdr:col>16</xdr:col>
      <xdr:colOff>346075</xdr:colOff>
      <xdr:row>94</xdr:row>
      <xdr:rowOff>139700</xdr:rowOff>
    </xdr:to>
    <xdr:sp macro="" textlink="">
      <xdr:nvSpPr>
        <xdr:cNvPr id="215" name="正方形/長方形 214"/>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市民会館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94</xdr:row>
      <xdr:rowOff>165100</xdr:rowOff>
    </xdr:from>
    <xdr:to>
      <xdr:col>12</xdr:col>
      <xdr:colOff>15875</xdr:colOff>
      <xdr:row>96</xdr:row>
      <xdr:rowOff>76200</xdr:rowOff>
    </xdr:to>
    <xdr:sp macro="" textlink="">
      <xdr:nvSpPr>
        <xdr:cNvPr id="216" name="正方形/長方形 215"/>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96</xdr:row>
      <xdr:rowOff>25400</xdr:rowOff>
    </xdr:from>
    <xdr:to>
      <xdr:col>12</xdr:col>
      <xdr:colOff>15875</xdr:colOff>
      <xdr:row>97</xdr:row>
      <xdr:rowOff>107950</xdr:rowOff>
    </xdr:to>
    <xdr:sp macro="" textlink="">
      <xdr:nvSpPr>
        <xdr:cNvPr id="217" name="正方形/長方形 216"/>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94</xdr:row>
      <xdr:rowOff>165100</xdr:rowOff>
    </xdr:from>
    <xdr:to>
      <xdr:col>13</xdr:col>
      <xdr:colOff>346075</xdr:colOff>
      <xdr:row>96</xdr:row>
      <xdr:rowOff>76200</xdr:rowOff>
    </xdr:to>
    <xdr:sp macro="" textlink="">
      <xdr:nvSpPr>
        <xdr:cNvPr id="218" name="正方形/長方形 217"/>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96</xdr:row>
      <xdr:rowOff>25400</xdr:rowOff>
    </xdr:from>
    <xdr:to>
      <xdr:col>13</xdr:col>
      <xdr:colOff>346075</xdr:colOff>
      <xdr:row>97</xdr:row>
      <xdr:rowOff>107950</xdr:rowOff>
    </xdr:to>
    <xdr:sp macro="" textlink="">
      <xdr:nvSpPr>
        <xdr:cNvPr id="219" name="正方形/長方形 218"/>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0.085</a:t>
          </a:r>
          <a:endParaRPr kumimoji="1" lang="ja-JP" altLang="en-US" sz="1200" b="1" i="1">
            <a:solidFill>
              <a:srgbClr val="4080FF"/>
            </a:solidFill>
            <a:latin typeface="ＭＳ Ｐゴシック"/>
          </a:endParaRPr>
        </a:p>
      </xdr:txBody>
    </xdr:sp>
    <xdr:clientData/>
  </xdr:twoCellAnchor>
  <xdr:twoCellAnchor>
    <xdr:from>
      <xdr:col>12</xdr:col>
      <xdr:colOff>650875</xdr:colOff>
      <xdr:row>94</xdr:row>
      <xdr:rowOff>165100</xdr:rowOff>
    </xdr:from>
    <xdr:to>
      <xdr:col>15</xdr:col>
      <xdr:colOff>117475</xdr:colOff>
      <xdr:row>96</xdr:row>
      <xdr:rowOff>76200</xdr:rowOff>
    </xdr:to>
    <xdr:sp macro="" textlink="">
      <xdr:nvSpPr>
        <xdr:cNvPr id="220" name="正方形/長方形 219"/>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12</xdr:col>
      <xdr:colOff>650875</xdr:colOff>
      <xdr:row>96</xdr:row>
      <xdr:rowOff>25400</xdr:rowOff>
    </xdr:from>
    <xdr:to>
      <xdr:col>15</xdr:col>
      <xdr:colOff>117475</xdr:colOff>
      <xdr:row>97</xdr:row>
      <xdr:rowOff>107950</xdr:rowOff>
    </xdr:to>
    <xdr:sp macro="" textlink="">
      <xdr:nvSpPr>
        <xdr:cNvPr id="221" name="正方形/長方形 220"/>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0.201</a:t>
          </a:r>
          <a:endParaRPr kumimoji="1" lang="ja-JP" altLang="en-US" sz="1200" b="1" i="1">
            <a:solidFill>
              <a:srgbClr val="4080FF"/>
            </a:solidFill>
            <a:latin typeface="ＭＳ Ｐゴシック"/>
          </a:endParaRPr>
        </a:p>
      </xdr:txBody>
    </xdr:sp>
    <xdr:clientData/>
  </xdr:twoCellAnchor>
  <xdr:twoCellAnchor>
    <xdr:from>
      <xdr:col>9</xdr:col>
      <xdr:colOff>422275</xdr:colOff>
      <xdr:row>97</xdr:row>
      <xdr:rowOff>133350</xdr:rowOff>
    </xdr:from>
    <xdr:to>
      <xdr:col>16</xdr:col>
      <xdr:colOff>346075</xdr:colOff>
      <xdr:row>111</xdr:row>
      <xdr:rowOff>19050</xdr:rowOff>
    </xdr:to>
    <xdr:sp macro="" textlink="">
      <xdr:nvSpPr>
        <xdr:cNvPr id="222" name="正方形/長方形 221"/>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18</xdr:col>
      <xdr:colOff>73025</xdr:colOff>
      <xdr:row>24</xdr:row>
      <xdr:rowOff>76200</xdr:rowOff>
    </xdr:from>
    <xdr:to>
      <xdr:col>24</xdr:col>
      <xdr:colOff>682625</xdr:colOff>
      <xdr:row>28</xdr:row>
      <xdr:rowOff>25400</xdr:rowOff>
    </xdr:to>
    <xdr:sp macro="" textlink="">
      <xdr:nvSpPr>
        <xdr:cNvPr id="223" name="正方形/長方形 222"/>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一般廃棄物処理施設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28</xdr:row>
      <xdr:rowOff>50800</xdr:rowOff>
    </xdr:from>
    <xdr:to>
      <xdr:col>20</xdr:col>
      <xdr:colOff>352425</xdr:colOff>
      <xdr:row>29</xdr:row>
      <xdr:rowOff>133350</xdr:rowOff>
    </xdr:to>
    <xdr:sp macro="" textlink="">
      <xdr:nvSpPr>
        <xdr:cNvPr id="224" name="正方形/長方形 223"/>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29</xdr:row>
      <xdr:rowOff>82550</xdr:rowOff>
    </xdr:from>
    <xdr:to>
      <xdr:col>20</xdr:col>
      <xdr:colOff>352425</xdr:colOff>
      <xdr:row>30</xdr:row>
      <xdr:rowOff>165100</xdr:rowOff>
    </xdr:to>
    <xdr:sp macro="" textlink="">
      <xdr:nvSpPr>
        <xdr:cNvPr id="225" name="正方形/長方形 224"/>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28</xdr:row>
      <xdr:rowOff>50800</xdr:rowOff>
    </xdr:from>
    <xdr:to>
      <xdr:col>21</xdr:col>
      <xdr:colOff>682625</xdr:colOff>
      <xdr:row>29</xdr:row>
      <xdr:rowOff>133350</xdr:rowOff>
    </xdr:to>
    <xdr:sp macro="" textlink="">
      <xdr:nvSpPr>
        <xdr:cNvPr id="226" name="正方形/長方形 225"/>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29</xdr:row>
      <xdr:rowOff>82550</xdr:rowOff>
    </xdr:from>
    <xdr:to>
      <xdr:col>21</xdr:col>
      <xdr:colOff>682625</xdr:colOff>
      <xdr:row>30</xdr:row>
      <xdr:rowOff>165100</xdr:rowOff>
    </xdr:to>
    <xdr:sp macro="" textlink="">
      <xdr:nvSpPr>
        <xdr:cNvPr id="227" name="正方形/長方形 226"/>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60.8</a:t>
          </a:r>
          <a:endParaRPr kumimoji="1" lang="ja-JP" altLang="en-US" sz="1200" b="1" i="1">
            <a:solidFill>
              <a:srgbClr val="4080FF"/>
            </a:solidFill>
            <a:latin typeface="ＭＳ Ｐゴシック"/>
          </a:endParaRPr>
        </a:p>
      </xdr:txBody>
    </xdr:sp>
    <xdr:clientData/>
  </xdr:twoCellAnchor>
  <xdr:twoCellAnchor>
    <xdr:from>
      <xdr:col>21</xdr:col>
      <xdr:colOff>301625</xdr:colOff>
      <xdr:row>28</xdr:row>
      <xdr:rowOff>50800</xdr:rowOff>
    </xdr:from>
    <xdr:to>
      <xdr:col>23</xdr:col>
      <xdr:colOff>454025</xdr:colOff>
      <xdr:row>29</xdr:row>
      <xdr:rowOff>133350</xdr:rowOff>
    </xdr:to>
    <xdr:sp macro="" textlink="">
      <xdr:nvSpPr>
        <xdr:cNvPr id="228" name="正方形/長方形 227"/>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21</xdr:col>
      <xdr:colOff>301625</xdr:colOff>
      <xdr:row>29</xdr:row>
      <xdr:rowOff>82550</xdr:rowOff>
    </xdr:from>
    <xdr:to>
      <xdr:col>23</xdr:col>
      <xdr:colOff>454025</xdr:colOff>
      <xdr:row>30</xdr:row>
      <xdr:rowOff>165100</xdr:rowOff>
    </xdr:to>
    <xdr:sp macro="" textlink="">
      <xdr:nvSpPr>
        <xdr:cNvPr id="229" name="正方形/長方形 228"/>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64.7</a:t>
          </a:r>
          <a:endParaRPr kumimoji="1" lang="ja-JP" altLang="en-US" sz="1200" b="1" i="1">
            <a:solidFill>
              <a:srgbClr val="4080FF"/>
            </a:solidFill>
            <a:latin typeface="ＭＳ Ｐゴシック"/>
          </a:endParaRPr>
        </a:p>
      </xdr:txBody>
    </xdr:sp>
    <xdr:clientData/>
  </xdr:twoCellAnchor>
  <xdr:twoCellAnchor>
    <xdr:from>
      <xdr:col>18</xdr:col>
      <xdr:colOff>73025</xdr:colOff>
      <xdr:row>31</xdr:row>
      <xdr:rowOff>19050</xdr:rowOff>
    </xdr:from>
    <xdr:to>
      <xdr:col>24</xdr:col>
      <xdr:colOff>682625</xdr:colOff>
      <xdr:row>44</xdr:row>
      <xdr:rowOff>76200</xdr:rowOff>
    </xdr:to>
    <xdr:sp macro="" textlink="">
      <xdr:nvSpPr>
        <xdr:cNvPr id="230" name="正方形/長方形 229"/>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30</xdr:row>
      <xdr:rowOff>0</xdr:rowOff>
    </xdr:from>
    <xdr:ext cx="298543" cy="225703"/>
    <xdr:sp macro="" textlink="">
      <xdr:nvSpPr>
        <xdr:cNvPr id="231" name="テキスト ボックス 230"/>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44</xdr:row>
      <xdr:rowOff>76200</xdr:rowOff>
    </xdr:from>
    <xdr:to>
      <xdr:col>24</xdr:col>
      <xdr:colOff>644525</xdr:colOff>
      <xdr:row>44</xdr:row>
      <xdr:rowOff>76200</xdr:rowOff>
    </xdr:to>
    <xdr:cxnSp macro="">
      <xdr:nvCxnSpPr>
        <xdr:cNvPr id="232" name="直線コネクタ 231"/>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43</xdr:row>
      <xdr:rowOff>105427</xdr:rowOff>
    </xdr:from>
    <xdr:ext cx="403059" cy="259045"/>
    <xdr:sp macro="" textlink="">
      <xdr:nvSpPr>
        <xdr:cNvPr id="233" name="テキスト ボックス 232"/>
        <xdr:cNvSpPr txBox="1"/>
      </xdr:nvSpPr>
      <xdr:spPr>
        <a:xfrm>
          <a:off x="12042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42</xdr:row>
      <xdr:rowOff>92528</xdr:rowOff>
    </xdr:from>
    <xdr:to>
      <xdr:col>24</xdr:col>
      <xdr:colOff>644525</xdr:colOff>
      <xdr:row>42</xdr:row>
      <xdr:rowOff>92528</xdr:rowOff>
    </xdr:to>
    <xdr:cxnSp macro="">
      <xdr:nvCxnSpPr>
        <xdr:cNvPr id="234" name="直線コネクタ 233"/>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41</xdr:row>
      <xdr:rowOff>121755</xdr:rowOff>
    </xdr:from>
    <xdr:ext cx="403059" cy="259045"/>
    <xdr:sp macro="" textlink="">
      <xdr:nvSpPr>
        <xdr:cNvPr id="235" name="テキスト ボックス 234"/>
        <xdr:cNvSpPr txBox="1"/>
      </xdr:nvSpPr>
      <xdr:spPr>
        <a:xfrm>
          <a:off x="12042941" y="715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73025</xdr:colOff>
      <xdr:row>40</xdr:row>
      <xdr:rowOff>108857</xdr:rowOff>
    </xdr:from>
    <xdr:to>
      <xdr:col>24</xdr:col>
      <xdr:colOff>644525</xdr:colOff>
      <xdr:row>40</xdr:row>
      <xdr:rowOff>108857</xdr:rowOff>
    </xdr:to>
    <xdr:cxnSp macro="">
      <xdr:nvCxnSpPr>
        <xdr:cNvPr id="236" name="直線コネクタ 235"/>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39</xdr:row>
      <xdr:rowOff>138084</xdr:rowOff>
    </xdr:from>
    <xdr:ext cx="403059" cy="259045"/>
    <xdr:sp macro="" textlink="">
      <xdr:nvSpPr>
        <xdr:cNvPr id="237" name="テキスト ボックス 236"/>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38</xdr:row>
      <xdr:rowOff>125185</xdr:rowOff>
    </xdr:from>
    <xdr:to>
      <xdr:col>24</xdr:col>
      <xdr:colOff>644525</xdr:colOff>
      <xdr:row>38</xdr:row>
      <xdr:rowOff>125185</xdr:rowOff>
    </xdr:to>
    <xdr:cxnSp macro="">
      <xdr:nvCxnSpPr>
        <xdr:cNvPr id="238" name="直線コネクタ 237"/>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37</xdr:row>
      <xdr:rowOff>154412</xdr:rowOff>
    </xdr:from>
    <xdr:ext cx="403059" cy="259045"/>
    <xdr:sp macro="" textlink="">
      <xdr:nvSpPr>
        <xdr:cNvPr id="239" name="テキスト ボックス 238"/>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73025</xdr:colOff>
      <xdr:row>36</xdr:row>
      <xdr:rowOff>141514</xdr:rowOff>
    </xdr:from>
    <xdr:to>
      <xdr:col>24</xdr:col>
      <xdr:colOff>644525</xdr:colOff>
      <xdr:row>36</xdr:row>
      <xdr:rowOff>141514</xdr:rowOff>
    </xdr:to>
    <xdr:cxnSp macro="">
      <xdr:nvCxnSpPr>
        <xdr:cNvPr id="240" name="直線コネクタ 239"/>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35</xdr:row>
      <xdr:rowOff>170741</xdr:rowOff>
    </xdr:from>
    <xdr:ext cx="403059" cy="259045"/>
    <xdr:sp macro="" textlink="">
      <xdr:nvSpPr>
        <xdr:cNvPr id="241" name="テキスト ボックス 240"/>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34</xdr:row>
      <xdr:rowOff>157843</xdr:rowOff>
    </xdr:from>
    <xdr:to>
      <xdr:col>24</xdr:col>
      <xdr:colOff>644525</xdr:colOff>
      <xdr:row>34</xdr:row>
      <xdr:rowOff>157843</xdr:rowOff>
    </xdr:to>
    <xdr:cxnSp macro="">
      <xdr:nvCxnSpPr>
        <xdr:cNvPr id="242" name="直線コネクタ 241"/>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34</xdr:row>
      <xdr:rowOff>15620</xdr:rowOff>
    </xdr:from>
    <xdr:ext cx="403059" cy="259045"/>
    <xdr:sp macro="" textlink="">
      <xdr:nvSpPr>
        <xdr:cNvPr id="243" name="テキスト ボックス 242"/>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73025</xdr:colOff>
      <xdr:row>33</xdr:row>
      <xdr:rowOff>2722</xdr:rowOff>
    </xdr:from>
    <xdr:to>
      <xdr:col>24</xdr:col>
      <xdr:colOff>644525</xdr:colOff>
      <xdr:row>33</xdr:row>
      <xdr:rowOff>2722</xdr:rowOff>
    </xdr:to>
    <xdr:cxnSp macro="">
      <xdr:nvCxnSpPr>
        <xdr:cNvPr id="244" name="直線コネクタ 243"/>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32</xdr:row>
      <xdr:rowOff>31949</xdr:rowOff>
    </xdr:from>
    <xdr:ext cx="467179" cy="259045"/>
    <xdr:sp macro="" textlink="">
      <xdr:nvSpPr>
        <xdr:cNvPr id="245" name="テキスト ボックス 244"/>
        <xdr:cNvSpPr txBox="1"/>
      </xdr:nvSpPr>
      <xdr:spPr>
        <a:xfrm>
          <a:off x="11978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31</xdr:row>
      <xdr:rowOff>19050</xdr:rowOff>
    </xdr:from>
    <xdr:to>
      <xdr:col>24</xdr:col>
      <xdr:colOff>644525</xdr:colOff>
      <xdr:row>31</xdr:row>
      <xdr:rowOff>19050</xdr:rowOff>
    </xdr:to>
    <xdr:cxnSp macro="">
      <xdr:nvCxnSpPr>
        <xdr:cNvPr id="246" name="直線コネクタ 245"/>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30</xdr:row>
      <xdr:rowOff>48277</xdr:rowOff>
    </xdr:from>
    <xdr:ext cx="467179" cy="259045"/>
    <xdr:sp macro="" textlink="">
      <xdr:nvSpPr>
        <xdr:cNvPr id="247" name="テキスト ボックス 246"/>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18</xdr:col>
      <xdr:colOff>73025</xdr:colOff>
      <xdr:row>31</xdr:row>
      <xdr:rowOff>19050</xdr:rowOff>
    </xdr:from>
    <xdr:to>
      <xdr:col>24</xdr:col>
      <xdr:colOff>682625</xdr:colOff>
      <xdr:row>44</xdr:row>
      <xdr:rowOff>76200</xdr:rowOff>
    </xdr:to>
    <xdr:sp macro="" textlink="">
      <xdr:nvSpPr>
        <xdr:cNvPr id="248"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34</xdr:row>
      <xdr:rowOff>14151</xdr:rowOff>
    </xdr:from>
    <xdr:to>
      <xdr:col>23</xdr:col>
      <xdr:colOff>516889</xdr:colOff>
      <xdr:row>41</xdr:row>
      <xdr:rowOff>41910</xdr:rowOff>
    </xdr:to>
    <xdr:cxnSp macro="">
      <xdr:nvCxnSpPr>
        <xdr:cNvPr id="249" name="直線コネクタ 248"/>
        <xdr:cNvCxnSpPr/>
      </xdr:nvCxnSpPr>
      <xdr:spPr>
        <a:xfrm flipV="1">
          <a:off x="16318864" y="5843451"/>
          <a:ext cx="0" cy="12279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41</xdr:row>
      <xdr:rowOff>45737</xdr:rowOff>
    </xdr:from>
    <xdr:ext cx="405111" cy="259045"/>
    <xdr:sp macro="" textlink="">
      <xdr:nvSpPr>
        <xdr:cNvPr id="250" name="【一般廃棄物処理施設】&#10;有形固定資産減価償却率最小値テキスト"/>
        <xdr:cNvSpPr txBox="1"/>
      </xdr:nvSpPr>
      <xdr:spPr>
        <a:xfrm>
          <a:off x="16408400" y="7075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56.8</a:t>
          </a:r>
          <a:endParaRPr kumimoji="1" lang="ja-JP" altLang="en-US" sz="1000" b="1">
            <a:latin typeface="ＭＳ Ｐゴシック"/>
          </a:endParaRPr>
        </a:p>
      </xdr:txBody>
    </xdr:sp>
    <xdr:clientData/>
  </xdr:oneCellAnchor>
  <xdr:twoCellAnchor>
    <xdr:from>
      <xdr:col>23</xdr:col>
      <xdr:colOff>428625</xdr:colOff>
      <xdr:row>41</xdr:row>
      <xdr:rowOff>41910</xdr:rowOff>
    </xdr:from>
    <xdr:to>
      <xdr:col>23</xdr:col>
      <xdr:colOff>606425</xdr:colOff>
      <xdr:row>41</xdr:row>
      <xdr:rowOff>41910</xdr:rowOff>
    </xdr:to>
    <xdr:cxnSp macro="">
      <xdr:nvCxnSpPr>
        <xdr:cNvPr id="251" name="直線コネクタ 250"/>
        <xdr:cNvCxnSpPr/>
      </xdr:nvCxnSpPr>
      <xdr:spPr>
        <a:xfrm>
          <a:off x="16230600" y="7071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32</xdr:row>
      <xdr:rowOff>132278</xdr:rowOff>
    </xdr:from>
    <xdr:ext cx="405111" cy="259045"/>
    <xdr:sp macro="" textlink="">
      <xdr:nvSpPr>
        <xdr:cNvPr id="252" name="【一般廃棄物処理施設】&#10;有形固定資産減価償却率最大値テキスト"/>
        <xdr:cNvSpPr txBox="1"/>
      </xdr:nvSpPr>
      <xdr:spPr>
        <a:xfrm>
          <a:off x="16408400" y="56186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94.4</a:t>
          </a:r>
          <a:endParaRPr kumimoji="1" lang="ja-JP" altLang="en-US" sz="1000" b="1">
            <a:latin typeface="ＭＳ Ｐゴシック"/>
          </a:endParaRPr>
        </a:p>
      </xdr:txBody>
    </xdr:sp>
    <xdr:clientData/>
  </xdr:oneCellAnchor>
  <xdr:twoCellAnchor>
    <xdr:from>
      <xdr:col>23</xdr:col>
      <xdr:colOff>428625</xdr:colOff>
      <xdr:row>34</xdr:row>
      <xdr:rowOff>14151</xdr:rowOff>
    </xdr:from>
    <xdr:to>
      <xdr:col>23</xdr:col>
      <xdr:colOff>606425</xdr:colOff>
      <xdr:row>34</xdr:row>
      <xdr:rowOff>14151</xdr:rowOff>
    </xdr:to>
    <xdr:cxnSp macro="">
      <xdr:nvCxnSpPr>
        <xdr:cNvPr id="253" name="直線コネクタ 252"/>
        <xdr:cNvCxnSpPr/>
      </xdr:nvCxnSpPr>
      <xdr:spPr>
        <a:xfrm>
          <a:off x="16230600" y="58434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38</xdr:row>
      <xdr:rowOff>33218</xdr:rowOff>
    </xdr:from>
    <xdr:ext cx="405111" cy="259045"/>
    <xdr:sp macro="" textlink="">
      <xdr:nvSpPr>
        <xdr:cNvPr id="254" name="【一般廃棄物処理施設】&#10;有形固定資産減価償却率平均値テキスト"/>
        <xdr:cNvSpPr txBox="1"/>
      </xdr:nvSpPr>
      <xdr:spPr>
        <a:xfrm>
          <a:off x="16408400" y="654831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70.6</a:t>
          </a:r>
          <a:endParaRPr kumimoji="1" lang="ja-JP" altLang="en-US" sz="1000" b="1">
            <a:solidFill>
              <a:srgbClr val="000080"/>
            </a:solidFill>
            <a:latin typeface="ＭＳ Ｐゴシック"/>
          </a:endParaRPr>
        </a:p>
      </xdr:txBody>
    </xdr:sp>
    <xdr:clientData/>
  </xdr:oneCellAnchor>
  <xdr:twoCellAnchor>
    <xdr:from>
      <xdr:col>23</xdr:col>
      <xdr:colOff>466725</xdr:colOff>
      <xdr:row>38</xdr:row>
      <xdr:rowOff>54791</xdr:rowOff>
    </xdr:from>
    <xdr:to>
      <xdr:col>23</xdr:col>
      <xdr:colOff>568325</xdr:colOff>
      <xdr:row>38</xdr:row>
      <xdr:rowOff>156391</xdr:rowOff>
    </xdr:to>
    <xdr:sp macro="" textlink="">
      <xdr:nvSpPr>
        <xdr:cNvPr id="255" name="フローチャート : 判断 254"/>
        <xdr:cNvSpPr/>
      </xdr:nvSpPr>
      <xdr:spPr>
        <a:xfrm>
          <a:off x="16268700" y="6569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40</xdr:row>
      <xdr:rowOff>9072</xdr:rowOff>
    </xdr:from>
    <xdr:to>
      <xdr:col>22</xdr:col>
      <xdr:colOff>415925</xdr:colOff>
      <xdr:row>40</xdr:row>
      <xdr:rowOff>110672</xdr:rowOff>
    </xdr:to>
    <xdr:sp macro="" textlink="">
      <xdr:nvSpPr>
        <xdr:cNvPr id="256" name="フローチャート : 判断 255"/>
        <xdr:cNvSpPr/>
      </xdr:nvSpPr>
      <xdr:spPr>
        <a:xfrm>
          <a:off x="15430500" y="6867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40</xdr:row>
      <xdr:rowOff>101799</xdr:rowOff>
    </xdr:from>
    <xdr:ext cx="405111" cy="259045"/>
    <xdr:sp macro="" textlink="">
      <xdr:nvSpPr>
        <xdr:cNvPr id="257" name="n_1aveValue【一般廃棄物処理施設】&#10;有形固定資産減価償却率"/>
        <xdr:cNvSpPr txBox="1"/>
      </xdr:nvSpPr>
      <xdr:spPr>
        <a:xfrm>
          <a:off x="15266043" y="69597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61.5</a:t>
          </a:r>
          <a:endParaRPr kumimoji="1" lang="ja-JP" altLang="en-US" sz="1000" b="1">
            <a:solidFill>
              <a:srgbClr val="000080"/>
            </a:solidFill>
            <a:latin typeface="ＭＳ Ｐゴシック"/>
          </a:endParaRPr>
        </a:p>
      </xdr:txBody>
    </xdr:sp>
    <xdr:clientData/>
  </xdr:oneCellAnchor>
  <xdr:oneCellAnchor>
    <xdr:from>
      <xdr:col>23</xdr:col>
      <xdr:colOff>327025</xdr:colOff>
      <xdr:row>44</xdr:row>
      <xdr:rowOff>73677</xdr:rowOff>
    </xdr:from>
    <xdr:ext cx="762000" cy="259045"/>
    <xdr:sp macro="" textlink="">
      <xdr:nvSpPr>
        <xdr:cNvPr id="258" name="テキスト ボックス 257"/>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44</xdr:row>
      <xdr:rowOff>73677</xdr:rowOff>
    </xdr:from>
    <xdr:ext cx="762000" cy="259045"/>
    <xdr:sp macro="" textlink="">
      <xdr:nvSpPr>
        <xdr:cNvPr id="259" name="テキスト ボックス 258"/>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44</xdr:row>
      <xdr:rowOff>73677</xdr:rowOff>
    </xdr:from>
    <xdr:ext cx="762000" cy="259045"/>
    <xdr:sp macro="" textlink="">
      <xdr:nvSpPr>
        <xdr:cNvPr id="260" name="テキスト ボックス 259"/>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44</xdr:row>
      <xdr:rowOff>73677</xdr:rowOff>
    </xdr:from>
    <xdr:ext cx="762000" cy="259045"/>
    <xdr:sp macro="" textlink="">
      <xdr:nvSpPr>
        <xdr:cNvPr id="261" name="テキスト ボックス 260"/>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44</xdr:row>
      <xdr:rowOff>73677</xdr:rowOff>
    </xdr:from>
    <xdr:ext cx="762000" cy="259045"/>
    <xdr:sp macro="" textlink="">
      <xdr:nvSpPr>
        <xdr:cNvPr id="262" name="テキスト ボックス 261"/>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38</xdr:row>
      <xdr:rowOff>159294</xdr:rowOff>
    </xdr:from>
    <xdr:to>
      <xdr:col>22</xdr:col>
      <xdr:colOff>415925</xdr:colOff>
      <xdr:row>39</xdr:row>
      <xdr:rowOff>89444</xdr:rowOff>
    </xdr:to>
    <xdr:sp macro="" textlink="">
      <xdr:nvSpPr>
        <xdr:cNvPr id="263" name="円/楕円 262"/>
        <xdr:cNvSpPr/>
      </xdr:nvSpPr>
      <xdr:spPr>
        <a:xfrm>
          <a:off x="15430500" y="6674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37</xdr:row>
      <xdr:rowOff>105971</xdr:rowOff>
    </xdr:from>
    <xdr:ext cx="405111" cy="259045"/>
    <xdr:sp macro="" textlink="">
      <xdr:nvSpPr>
        <xdr:cNvPr id="264" name="n_1mainValue【一般廃棄物処理施設】&#10;有形固定資産減価償却率"/>
        <xdr:cNvSpPr txBox="1"/>
      </xdr:nvSpPr>
      <xdr:spPr>
        <a:xfrm>
          <a:off x="15266043" y="64496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67.4</a:t>
          </a:r>
          <a:endParaRPr kumimoji="1" lang="ja-JP" altLang="en-US" sz="1000" b="1">
            <a:solidFill>
              <a:srgbClr val="FF0000"/>
            </a:solidFill>
            <a:latin typeface="ＭＳ Ｐゴシック"/>
          </a:endParaRPr>
        </a:p>
      </xdr:txBody>
    </xdr:sp>
    <xdr:clientData/>
  </xdr:oneCellAnchor>
  <xdr:twoCellAnchor>
    <xdr:from>
      <xdr:col>26</xdr:col>
      <xdr:colOff>428625</xdr:colOff>
      <xdr:row>24</xdr:row>
      <xdr:rowOff>76200</xdr:rowOff>
    </xdr:from>
    <xdr:to>
      <xdr:col>33</xdr:col>
      <xdr:colOff>352425</xdr:colOff>
      <xdr:row>28</xdr:row>
      <xdr:rowOff>25400</xdr:rowOff>
    </xdr:to>
    <xdr:sp macro="" textlink="">
      <xdr:nvSpPr>
        <xdr:cNvPr id="265" name="正方形/長方形 264"/>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一般廃棄物処理施設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一人当たり有形固定資産（償却資産）額</a:t>
          </a:r>
        </a:p>
      </xdr:txBody>
    </xdr:sp>
    <xdr:clientData/>
  </xdr:twoCellAnchor>
  <xdr:twoCellAnchor>
    <xdr:from>
      <xdr:col>26</xdr:col>
      <xdr:colOff>555625</xdr:colOff>
      <xdr:row>28</xdr:row>
      <xdr:rowOff>50800</xdr:rowOff>
    </xdr:from>
    <xdr:to>
      <xdr:col>29</xdr:col>
      <xdr:colOff>22225</xdr:colOff>
      <xdr:row>29</xdr:row>
      <xdr:rowOff>133350</xdr:rowOff>
    </xdr:to>
    <xdr:sp macro="" textlink="">
      <xdr:nvSpPr>
        <xdr:cNvPr id="266" name="正方形/長方形 265"/>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29</xdr:row>
      <xdr:rowOff>82550</xdr:rowOff>
    </xdr:from>
    <xdr:to>
      <xdr:col>29</xdr:col>
      <xdr:colOff>22225</xdr:colOff>
      <xdr:row>30</xdr:row>
      <xdr:rowOff>165100</xdr:rowOff>
    </xdr:to>
    <xdr:sp macro="" textlink="">
      <xdr:nvSpPr>
        <xdr:cNvPr id="267" name="正方形/長方形 266"/>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28</xdr:row>
      <xdr:rowOff>50800</xdr:rowOff>
    </xdr:from>
    <xdr:to>
      <xdr:col>30</xdr:col>
      <xdr:colOff>352425</xdr:colOff>
      <xdr:row>29</xdr:row>
      <xdr:rowOff>133350</xdr:rowOff>
    </xdr:to>
    <xdr:sp macro="" textlink="">
      <xdr:nvSpPr>
        <xdr:cNvPr id="268" name="正方形/長方形 267"/>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29</xdr:row>
      <xdr:rowOff>82550</xdr:rowOff>
    </xdr:from>
    <xdr:to>
      <xdr:col>30</xdr:col>
      <xdr:colOff>352425</xdr:colOff>
      <xdr:row>30</xdr:row>
      <xdr:rowOff>165100</xdr:rowOff>
    </xdr:to>
    <xdr:sp macro="" textlink="">
      <xdr:nvSpPr>
        <xdr:cNvPr id="269" name="正方形/長方形 268"/>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67,022</a:t>
          </a:r>
          <a:endParaRPr kumimoji="1" lang="ja-JP" altLang="en-US" sz="1200" b="1" i="1">
            <a:solidFill>
              <a:srgbClr val="4080FF"/>
            </a:solidFill>
            <a:latin typeface="ＭＳ Ｐゴシック"/>
          </a:endParaRPr>
        </a:p>
      </xdr:txBody>
    </xdr:sp>
    <xdr:clientData/>
  </xdr:twoCellAnchor>
  <xdr:twoCellAnchor>
    <xdr:from>
      <xdr:col>29</xdr:col>
      <xdr:colOff>657225</xdr:colOff>
      <xdr:row>28</xdr:row>
      <xdr:rowOff>50800</xdr:rowOff>
    </xdr:from>
    <xdr:to>
      <xdr:col>32</xdr:col>
      <xdr:colOff>123825</xdr:colOff>
      <xdr:row>29</xdr:row>
      <xdr:rowOff>133350</xdr:rowOff>
    </xdr:to>
    <xdr:sp macro="" textlink="">
      <xdr:nvSpPr>
        <xdr:cNvPr id="270" name="正方形/長方形 269"/>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29</xdr:col>
      <xdr:colOff>657225</xdr:colOff>
      <xdr:row>29</xdr:row>
      <xdr:rowOff>82550</xdr:rowOff>
    </xdr:from>
    <xdr:to>
      <xdr:col>32</xdr:col>
      <xdr:colOff>123825</xdr:colOff>
      <xdr:row>30</xdr:row>
      <xdr:rowOff>165100</xdr:rowOff>
    </xdr:to>
    <xdr:sp macro="" textlink="">
      <xdr:nvSpPr>
        <xdr:cNvPr id="271" name="正方形/長方形 270"/>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285,597</a:t>
          </a:r>
          <a:endParaRPr kumimoji="1" lang="ja-JP" altLang="en-US" sz="1200" b="1" i="1">
            <a:solidFill>
              <a:srgbClr val="4080FF"/>
            </a:solidFill>
            <a:latin typeface="ＭＳ Ｐゴシック"/>
          </a:endParaRPr>
        </a:p>
      </xdr:txBody>
    </xdr:sp>
    <xdr:clientData/>
  </xdr:twoCellAnchor>
  <xdr:twoCellAnchor>
    <xdr:from>
      <xdr:col>26</xdr:col>
      <xdr:colOff>428625</xdr:colOff>
      <xdr:row>31</xdr:row>
      <xdr:rowOff>19050</xdr:rowOff>
    </xdr:from>
    <xdr:to>
      <xdr:col>33</xdr:col>
      <xdr:colOff>352425</xdr:colOff>
      <xdr:row>44</xdr:row>
      <xdr:rowOff>76200</xdr:rowOff>
    </xdr:to>
    <xdr:sp macro="" textlink="">
      <xdr:nvSpPr>
        <xdr:cNvPr id="272" name="正方形/長方形 271"/>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30</xdr:row>
      <xdr:rowOff>0</xdr:rowOff>
    </xdr:from>
    <xdr:ext cx="349839" cy="225703"/>
    <xdr:sp macro="" textlink="">
      <xdr:nvSpPr>
        <xdr:cNvPr id="273" name="テキスト ボックス 272"/>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44</xdr:row>
      <xdr:rowOff>76200</xdr:rowOff>
    </xdr:from>
    <xdr:to>
      <xdr:col>33</xdr:col>
      <xdr:colOff>314325</xdr:colOff>
      <xdr:row>44</xdr:row>
      <xdr:rowOff>76200</xdr:rowOff>
    </xdr:to>
    <xdr:cxnSp macro="">
      <xdr:nvCxnSpPr>
        <xdr:cNvPr id="274" name="直線コネクタ 273"/>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41</xdr:row>
      <xdr:rowOff>133350</xdr:rowOff>
    </xdr:from>
    <xdr:to>
      <xdr:col>33</xdr:col>
      <xdr:colOff>314325</xdr:colOff>
      <xdr:row>41</xdr:row>
      <xdr:rowOff>133350</xdr:rowOff>
    </xdr:to>
    <xdr:cxnSp macro="">
      <xdr:nvCxnSpPr>
        <xdr:cNvPr id="275" name="直線コネクタ 274"/>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40</xdr:row>
      <xdr:rowOff>162577</xdr:rowOff>
    </xdr:from>
    <xdr:ext cx="248786" cy="259045"/>
    <xdr:sp macro="" textlink="">
      <xdr:nvSpPr>
        <xdr:cNvPr id="276" name="テキスト ボックス 275"/>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39</xdr:row>
      <xdr:rowOff>19050</xdr:rowOff>
    </xdr:from>
    <xdr:to>
      <xdr:col>33</xdr:col>
      <xdr:colOff>314325</xdr:colOff>
      <xdr:row>39</xdr:row>
      <xdr:rowOff>19050</xdr:rowOff>
    </xdr:to>
    <xdr:cxnSp macro="">
      <xdr:nvCxnSpPr>
        <xdr:cNvPr id="277" name="直線コネクタ 276"/>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38</xdr:row>
      <xdr:rowOff>48277</xdr:rowOff>
    </xdr:from>
    <xdr:ext cx="595419" cy="259045"/>
    <xdr:sp macro="" textlink="">
      <xdr:nvSpPr>
        <xdr:cNvPr id="278" name="テキスト ボックス 277"/>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26</xdr:col>
      <xdr:colOff>428625</xdr:colOff>
      <xdr:row>36</xdr:row>
      <xdr:rowOff>76200</xdr:rowOff>
    </xdr:from>
    <xdr:to>
      <xdr:col>33</xdr:col>
      <xdr:colOff>314325</xdr:colOff>
      <xdr:row>36</xdr:row>
      <xdr:rowOff>76200</xdr:rowOff>
    </xdr:to>
    <xdr:cxnSp macro="">
      <xdr:nvCxnSpPr>
        <xdr:cNvPr id="279" name="直線コネクタ 278"/>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35</xdr:row>
      <xdr:rowOff>105427</xdr:rowOff>
    </xdr:from>
    <xdr:ext cx="595419" cy="259045"/>
    <xdr:sp macro="" textlink="">
      <xdr:nvSpPr>
        <xdr:cNvPr id="280" name="テキスト ボックス 279"/>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26</xdr:col>
      <xdr:colOff>428625</xdr:colOff>
      <xdr:row>33</xdr:row>
      <xdr:rowOff>133350</xdr:rowOff>
    </xdr:from>
    <xdr:to>
      <xdr:col>33</xdr:col>
      <xdr:colOff>314325</xdr:colOff>
      <xdr:row>33</xdr:row>
      <xdr:rowOff>133350</xdr:rowOff>
    </xdr:to>
    <xdr:cxnSp macro="">
      <xdr:nvCxnSpPr>
        <xdr:cNvPr id="281" name="直線コネクタ 280"/>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32</xdr:row>
      <xdr:rowOff>162577</xdr:rowOff>
    </xdr:from>
    <xdr:ext cx="595419" cy="259045"/>
    <xdr:sp macro="" textlink="">
      <xdr:nvSpPr>
        <xdr:cNvPr id="282" name="テキスト ボックス 281"/>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26</xdr:col>
      <xdr:colOff>428625</xdr:colOff>
      <xdr:row>31</xdr:row>
      <xdr:rowOff>19050</xdr:rowOff>
    </xdr:from>
    <xdr:to>
      <xdr:col>33</xdr:col>
      <xdr:colOff>314325</xdr:colOff>
      <xdr:row>31</xdr:row>
      <xdr:rowOff>19050</xdr:rowOff>
    </xdr:to>
    <xdr:cxnSp macro="">
      <xdr:nvCxnSpPr>
        <xdr:cNvPr id="283" name="直線コネクタ 282"/>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30</xdr:row>
      <xdr:rowOff>48277</xdr:rowOff>
    </xdr:from>
    <xdr:ext cx="595419" cy="259045"/>
    <xdr:sp macro="" textlink="">
      <xdr:nvSpPr>
        <xdr:cNvPr id="284" name="テキスト ボックス 283"/>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26</xdr:col>
      <xdr:colOff>428625</xdr:colOff>
      <xdr:row>31</xdr:row>
      <xdr:rowOff>19050</xdr:rowOff>
    </xdr:from>
    <xdr:to>
      <xdr:col>33</xdr:col>
      <xdr:colOff>352425</xdr:colOff>
      <xdr:row>44</xdr:row>
      <xdr:rowOff>76200</xdr:rowOff>
    </xdr:to>
    <xdr:sp macro="" textlink="">
      <xdr:nvSpPr>
        <xdr:cNvPr id="285"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35</xdr:row>
      <xdr:rowOff>10409</xdr:rowOff>
    </xdr:from>
    <xdr:to>
      <xdr:col>32</xdr:col>
      <xdr:colOff>186689</xdr:colOff>
      <xdr:row>40</xdr:row>
      <xdr:rowOff>165907</xdr:rowOff>
    </xdr:to>
    <xdr:cxnSp macro="">
      <xdr:nvCxnSpPr>
        <xdr:cNvPr id="286" name="直線コネクタ 285"/>
        <xdr:cNvCxnSpPr/>
      </xdr:nvCxnSpPr>
      <xdr:spPr>
        <a:xfrm flipV="1">
          <a:off x="22160864" y="6011159"/>
          <a:ext cx="0" cy="10127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40</xdr:row>
      <xdr:rowOff>169734</xdr:rowOff>
    </xdr:from>
    <xdr:ext cx="534377" cy="259045"/>
    <xdr:sp macro="" textlink="">
      <xdr:nvSpPr>
        <xdr:cNvPr id="287" name="【一般廃棄物処理施設】&#10;一人当たり有形固定資産（償却資産）額最小値テキスト"/>
        <xdr:cNvSpPr txBox="1"/>
      </xdr:nvSpPr>
      <xdr:spPr>
        <a:xfrm>
          <a:off x="22250400" y="7027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30,379</a:t>
          </a:r>
          <a:endParaRPr kumimoji="1" lang="ja-JP" altLang="en-US" sz="1000" b="1">
            <a:latin typeface="ＭＳ Ｐゴシック"/>
          </a:endParaRPr>
        </a:p>
      </xdr:txBody>
    </xdr:sp>
    <xdr:clientData/>
  </xdr:oneCellAnchor>
  <xdr:twoCellAnchor>
    <xdr:from>
      <xdr:col>32</xdr:col>
      <xdr:colOff>98425</xdr:colOff>
      <xdr:row>40</xdr:row>
      <xdr:rowOff>165907</xdr:rowOff>
    </xdr:from>
    <xdr:to>
      <xdr:col>32</xdr:col>
      <xdr:colOff>276225</xdr:colOff>
      <xdr:row>40</xdr:row>
      <xdr:rowOff>165907</xdr:rowOff>
    </xdr:to>
    <xdr:cxnSp macro="">
      <xdr:nvCxnSpPr>
        <xdr:cNvPr id="288" name="直線コネクタ 287"/>
        <xdr:cNvCxnSpPr/>
      </xdr:nvCxnSpPr>
      <xdr:spPr>
        <a:xfrm>
          <a:off x="22072600" y="70239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33</xdr:row>
      <xdr:rowOff>128536</xdr:rowOff>
    </xdr:from>
    <xdr:ext cx="599010" cy="259045"/>
    <xdr:sp macro="" textlink="">
      <xdr:nvSpPr>
        <xdr:cNvPr id="289" name="【一般廃棄物処理施設】&#10;一人当たり有形固定資産（償却資産）額最大値テキスト"/>
        <xdr:cNvSpPr txBox="1"/>
      </xdr:nvSpPr>
      <xdr:spPr>
        <a:xfrm>
          <a:off x="22250400" y="57863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251,890</a:t>
          </a:r>
          <a:endParaRPr kumimoji="1" lang="ja-JP" altLang="en-US" sz="1000" b="1">
            <a:latin typeface="ＭＳ Ｐゴシック"/>
          </a:endParaRPr>
        </a:p>
      </xdr:txBody>
    </xdr:sp>
    <xdr:clientData/>
  </xdr:oneCellAnchor>
  <xdr:twoCellAnchor>
    <xdr:from>
      <xdr:col>32</xdr:col>
      <xdr:colOff>98425</xdr:colOff>
      <xdr:row>35</xdr:row>
      <xdr:rowOff>10409</xdr:rowOff>
    </xdr:from>
    <xdr:to>
      <xdr:col>32</xdr:col>
      <xdr:colOff>276225</xdr:colOff>
      <xdr:row>35</xdr:row>
      <xdr:rowOff>10409</xdr:rowOff>
    </xdr:to>
    <xdr:cxnSp macro="">
      <xdr:nvCxnSpPr>
        <xdr:cNvPr id="290" name="直線コネクタ 289"/>
        <xdr:cNvCxnSpPr/>
      </xdr:nvCxnSpPr>
      <xdr:spPr>
        <a:xfrm>
          <a:off x="22072600" y="60111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37</xdr:row>
      <xdr:rowOff>150168</xdr:rowOff>
    </xdr:from>
    <xdr:ext cx="599010" cy="259045"/>
    <xdr:sp macro="" textlink="">
      <xdr:nvSpPr>
        <xdr:cNvPr id="291" name="【一般廃棄物処理施設】&#10;一人当たり有形固定資産（償却資産）額平均値テキスト"/>
        <xdr:cNvSpPr txBox="1"/>
      </xdr:nvSpPr>
      <xdr:spPr>
        <a:xfrm>
          <a:off x="22250400" y="649381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130,492</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291</xdr:rowOff>
    </xdr:from>
    <xdr:to>
      <xdr:col>32</xdr:col>
      <xdr:colOff>238125</xdr:colOff>
      <xdr:row>38</xdr:row>
      <xdr:rowOff>101891</xdr:rowOff>
    </xdr:to>
    <xdr:sp macro="" textlink="">
      <xdr:nvSpPr>
        <xdr:cNvPr id="292" name="フローチャート : 判断 291"/>
        <xdr:cNvSpPr/>
      </xdr:nvSpPr>
      <xdr:spPr>
        <a:xfrm>
          <a:off x="22110700" y="6515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38</xdr:row>
      <xdr:rowOff>153050</xdr:rowOff>
    </xdr:from>
    <xdr:to>
      <xdr:col>31</xdr:col>
      <xdr:colOff>85725</xdr:colOff>
      <xdr:row>39</xdr:row>
      <xdr:rowOff>83200</xdr:rowOff>
    </xdr:to>
    <xdr:sp macro="" textlink="">
      <xdr:nvSpPr>
        <xdr:cNvPr id="293" name="フローチャート : 判断 292"/>
        <xdr:cNvSpPr/>
      </xdr:nvSpPr>
      <xdr:spPr>
        <a:xfrm>
          <a:off x="21272500" y="6668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440836</xdr:colOff>
      <xdr:row>37</xdr:row>
      <xdr:rowOff>99727</xdr:rowOff>
    </xdr:from>
    <xdr:ext cx="534377" cy="259045"/>
    <xdr:sp macro="" textlink="">
      <xdr:nvSpPr>
        <xdr:cNvPr id="294" name="n_1aveValue【一般廃棄物処理施設】&#10;一人当たり有形固定資産（償却資産）額"/>
        <xdr:cNvSpPr txBox="1"/>
      </xdr:nvSpPr>
      <xdr:spPr>
        <a:xfrm>
          <a:off x="21043411" y="6443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97,080</a:t>
          </a:r>
          <a:endParaRPr kumimoji="1" lang="ja-JP" altLang="en-US" sz="1000" b="1">
            <a:solidFill>
              <a:srgbClr val="000080"/>
            </a:solidFill>
            <a:latin typeface="ＭＳ Ｐゴシック"/>
          </a:endParaRPr>
        </a:p>
      </xdr:txBody>
    </xdr:sp>
    <xdr:clientData/>
  </xdr:oneCellAnchor>
  <xdr:oneCellAnchor>
    <xdr:from>
      <xdr:col>31</xdr:col>
      <xdr:colOff>682625</xdr:colOff>
      <xdr:row>44</xdr:row>
      <xdr:rowOff>73677</xdr:rowOff>
    </xdr:from>
    <xdr:ext cx="762000" cy="259045"/>
    <xdr:sp macro="" textlink="">
      <xdr:nvSpPr>
        <xdr:cNvPr id="295" name="テキスト ボックス 294"/>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44</xdr:row>
      <xdr:rowOff>73677</xdr:rowOff>
    </xdr:from>
    <xdr:ext cx="762000" cy="259045"/>
    <xdr:sp macro="" textlink="">
      <xdr:nvSpPr>
        <xdr:cNvPr id="296" name="テキスト ボックス 295"/>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44</xdr:row>
      <xdr:rowOff>73677</xdr:rowOff>
    </xdr:from>
    <xdr:ext cx="762000" cy="259045"/>
    <xdr:sp macro="" textlink="">
      <xdr:nvSpPr>
        <xdr:cNvPr id="297" name="テキスト ボックス 296"/>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44</xdr:row>
      <xdr:rowOff>73677</xdr:rowOff>
    </xdr:from>
    <xdr:ext cx="762000" cy="259045"/>
    <xdr:sp macro="" textlink="">
      <xdr:nvSpPr>
        <xdr:cNvPr id="298" name="テキスト ボックス 297"/>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44</xdr:row>
      <xdr:rowOff>73677</xdr:rowOff>
    </xdr:from>
    <xdr:ext cx="762000" cy="259045"/>
    <xdr:sp macro="" textlink="">
      <xdr:nvSpPr>
        <xdr:cNvPr id="299" name="テキスト ボックス 298"/>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40</xdr:row>
      <xdr:rowOff>14898</xdr:rowOff>
    </xdr:from>
    <xdr:to>
      <xdr:col>31</xdr:col>
      <xdr:colOff>85725</xdr:colOff>
      <xdr:row>40</xdr:row>
      <xdr:rowOff>116498</xdr:rowOff>
    </xdr:to>
    <xdr:sp macro="" textlink="">
      <xdr:nvSpPr>
        <xdr:cNvPr id="300" name="円/楕円 299"/>
        <xdr:cNvSpPr/>
      </xdr:nvSpPr>
      <xdr:spPr>
        <a:xfrm>
          <a:off x="21272500" y="6872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440836</xdr:colOff>
      <xdr:row>40</xdr:row>
      <xdr:rowOff>107625</xdr:rowOff>
    </xdr:from>
    <xdr:ext cx="534377" cy="259045"/>
    <xdr:sp macro="" textlink="">
      <xdr:nvSpPr>
        <xdr:cNvPr id="301" name="n_1mainValue【一般廃棄物処理施設】&#10;一人当たり有形固定資産（償却資産）額"/>
        <xdr:cNvSpPr txBox="1"/>
      </xdr:nvSpPr>
      <xdr:spPr>
        <a:xfrm>
          <a:off x="21043411" y="6965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52,297</a:t>
          </a:r>
          <a:endParaRPr kumimoji="1" lang="ja-JP" altLang="en-US" sz="1000" b="1">
            <a:solidFill>
              <a:srgbClr val="FF0000"/>
            </a:solidFill>
            <a:latin typeface="ＭＳ Ｐゴシック"/>
          </a:endParaRPr>
        </a:p>
      </xdr:txBody>
    </xdr:sp>
    <xdr:clientData/>
  </xdr:oneCellAnchor>
  <xdr:twoCellAnchor>
    <xdr:from>
      <xdr:col>18</xdr:col>
      <xdr:colOff>73025</xdr:colOff>
      <xdr:row>46</xdr:row>
      <xdr:rowOff>114300</xdr:rowOff>
    </xdr:from>
    <xdr:to>
      <xdr:col>24</xdr:col>
      <xdr:colOff>682625</xdr:colOff>
      <xdr:row>50</xdr:row>
      <xdr:rowOff>63500</xdr:rowOff>
    </xdr:to>
    <xdr:sp macro="" textlink="">
      <xdr:nvSpPr>
        <xdr:cNvPr id="302" name="正方形/長方形 301"/>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保健センター・保健所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50</xdr:row>
      <xdr:rowOff>88900</xdr:rowOff>
    </xdr:from>
    <xdr:to>
      <xdr:col>20</xdr:col>
      <xdr:colOff>352425</xdr:colOff>
      <xdr:row>52</xdr:row>
      <xdr:rowOff>0</xdr:rowOff>
    </xdr:to>
    <xdr:sp macro="" textlink="">
      <xdr:nvSpPr>
        <xdr:cNvPr id="303" name="正方形/長方形 302"/>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51</xdr:row>
      <xdr:rowOff>120650</xdr:rowOff>
    </xdr:from>
    <xdr:to>
      <xdr:col>20</xdr:col>
      <xdr:colOff>352425</xdr:colOff>
      <xdr:row>53</xdr:row>
      <xdr:rowOff>31750</xdr:rowOff>
    </xdr:to>
    <xdr:sp macro="" textlink="">
      <xdr:nvSpPr>
        <xdr:cNvPr id="304" name="正方形/長方形 303"/>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50</xdr:row>
      <xdr:rowOff>88900</xdr:rowOff>
    </xdr:from>
    <xdr:to>
      <xdr:col>21</xdr:col>
      <xdr:colOff>682625</xdr:colOff>
      <xdr:row>52</xdr:row>
      <xdr:rowOff>0</xdr:rowOff>
    </xdr:to>
    <xdr:sp macro="" textlink="">
      <xdr:nvSpPr>
        <xdr:cNvPr id="305" name="正方形/長方形 304"/>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51</xdr:row>
      <xdr:rowOff>120650</xdr:rowOff>
    </xdr:from>
    <xdr:to>
      <xdr:col>21</xdr:col>
      <xdr:colOff>682625</xdr:colOff>
      <xdr:row>53</xdr:row>
      <xdr:rowOff>31750</xdr:rowOff>
    </xdr:to>
    <xdr:sp macro="" textlink="">
      <xdr:nvSpPr>
        <xdr:cNvPr id="306" name="正方形/長方形 305"/>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42.9</a:t>
          </a:r>
          <a:endParaRPr kumimoji="1" lang="ja-JP" altLang="en-US" sz="1200" b="1" i="1">
            <a:solidFill>
              <a:srgbClr val="4080FF"/>
            </a:solidFill>
            <a:latin typeface="ＭＳ Ｐゴシック"/>
          </a:endParaRPr>
        </a:p>
      </xdr:txBody>
    </xdr:sp>
    <xdr:clientData/>
  </xdr:twoCellAnchor>
  <xdr:twoCellAnchor>
    <xdr:from>
      <xdr:col>21</xdr:col>
      <xdr:colOff>301625</xdr:colOff>
      <xdr:row>50</xdr:row>
      <xdr:rowOff>88900</xdr:rowOff>
    </xdr:from>
    <xdr:to>
      <xdr:col>23</xdr:col>
      <xdr:colOff>454025</xdr:colOff>
      <xdr:row>52</xdr:row>
      <xdr:rowOff>0</xdr:rowOff>
    </xdr:to>
    <xdr:sp macro="" textlink="">
      <xdr:nvSpPr>
        <xdr:cNvPr id="307" name="正方形/長方形 306"/>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21</xdr:col>
      <xdr:colOff>301625</xdr:colOff>
      <xdr:row>51</xdr:row>
      <xdr:rowOff>120650</xdr:rowOff>
    </xdr:from>
    <xdr:to>
      <xdr:col>23</xdr:col>
      <xdr:colOff>454025</xdr:colOff>
      <xdr:row>53</xdr:row>
      <xdr:rowOff>31750</xdr:rowOff>
    </xdr:to>
    <xdr:sp macro="" textlink="">
      <xdr:nvSpPr>
        <xdr:cNvPr id="308" name="正方形/長方形 307"/>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63.3</a:t>
          </a:r>
          <a:endParaRPr kumimoji="1" lang="ja-JP" altLang="en-US" sz="1200" b="1" i="1">
            <a:solidFill>
              <a:srgbClr val="4080FF"/>
            </a:solidFill>
            <a:latin typeface="ＭＳ Ｐゴシック"/>
          </a:endParaRPr>
        </a:p>
      </xdr:txBody>
    </xdr:sp>
    <xdr:clientData/>
  </xdr:twoCellAnchor>
  <xdr:twoCellAnchor>
    <xdr:from>
      <xdr:col>18</xdr:col>
      <xdr:colOff>73025</xdr:colOff>
      <xdr:row>53</xdr:row>
      <xdr:rowOff>57150</xdr:rowOff>
    </xdr:from>
    <xdr:to>
      <xdr:col>24</xdr:col>
      <xdr:colOff>682625</xdr:colOff>
      <xdr:row>66</xdr:row>
      <xdr:rowOff>114300</xdr:rowOff>
    </xdr:to>
    <xdr:sp macro="" textlink="">
      <xdr:nvSpPr>
        <xdr:cNvPr id="309" name="正方形/長方形 308"/>
        <xdr:cNvSpPr/>
      </xdr:nvSpPr>
      <xdr:spPr>
        <a:xfrm>
          <a:off x="12446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26</xdr:col>
      <xdr:colOff>428625</xdr:colOff>
      <xdr:row>46</xdr:row>
      <xdr:rowOff>114300</xdr:rowOff>
    </xdr:from>
    <xdr:to>
      <xdr:col>33</xdr:col>
      <xdr:colOff>352425</xdr:colOff>
      <xdr:row>50</xdr:row>
      <xdr:rowOff>63500</xdr:rowOff>
    </xdr:to>
    <xdr:sp macro="" textlink="">
      <xdr:nvSpPr>
        <xdr:cNvPr id="310" name="正方形/長方形 309"/>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保健センター・保健所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50</xdr:row>
      <xdr:rowOff>88900</xdr:rowOff>
    </xdr:from>
    <xdr:to>
      <xdr:col>29</xdr:col>
      <xdr:colOff>22225</xdr:colOff>
      <xdr:row>52</xdr:row>
      <xdr:rowOff>0</xdr:rowOff>
    </xdr:to>
    <xdr:sp macro="" textlink="">
      <xdr:nvSpPr>
        <xdr:cNvPr id="311" name="正方形/長方形 310"/>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51</xdr:row>
      <xdr:rowOff>120650</xdr:rowOff>
    </xdr:from>
    <xdr:to>
      <xdr:col>29</xdr:col>
      <xdr:colOff>22225</xdr:colOff>
      <xdr:row>53</xdr:row>
      <xdr:rowOff>31750</xdr:rowOff>
    </xdr:to>
    <xdr:sp macro="" textlink="">
      <xdr:nvSpPr>
        <xdr:cNvPr id="312" name="正方形/長方形 311"/>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50</xdr:row>
      <xdr:rowOff>88900</xdr:rowOff>
    </xdr:from>
    <xdr:to>
      <xdr:col>30</xdr:col>
      <xdr:colOff>352425</xdr:colOff>
      <xdr:row>52</xdr:row>
      <xdr:rowOff>0</xdr:rowOff>
    </xdr:to>
    <xdr:sp macro="" textlink="">
      <xdr:nvSpPr>
        <xdr:cNvPr id="313" name="正方形/長方形 312"/>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51</xdr:row>
      <xdr:rowOff>120650</xdr:rowOff>
    </xdr:from>
    <xdr:to>
      <xdr:col>30</xdr:col>
      <xdr:colOff>352425</xdr:colOff>
      <xdr:row>53</xdr:row>
      <xdr:rowOff>31750</xdr:rowOff>
    </xdr:to>
    <xdr:sp macro="" textlink="">
      <xdr:nvSpPr>
        <xdr:cNvPr id="314" name="正方形/長方形 313"/>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0.025</a:t>
          </a:r>
          <a:endParaRPr kumimoji="1" lang="ja-JP" altLang="en-US" sz="1200" b="1" i="1">
            <a:solidFill>
              <a:srgbClr val="4080FF"/>
            </a:solidFill>
            <a:latin typeface="ＭＳ Ｐゴシック"/>
          </a:endParaRPr>
        </a:p>
      </xdr:txBody>
    </xdr:sp>
    <xdr:clientData/>
  </xdr:twoCellAnchor>
  <xdr:twoCellAnchor>
    <xdr:from>
      <xdr:col>29</xdr:col>
      <xdr:colOff>657225</xdr:colOff>
      <xdr:row>50</xdr:row>
      <xdr:rowOff>88900</xdr:rowOff>
    </xdr:from>
    <xdr:to>
      <xdr:col>32</xdr:col>
      <xdr:colOff>123825</xdr:colOff>
      <xdr:row>52</xdr:row>
      <xdr:rowOff>0</xdr:rowOff>
    </xdr:to>
    <xdr:sp macro="" textlink="">
      <xdr:nvSpPr>
        <xdr:cNvPr id="315" name="正方形/長方形 314"/>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29</xdr:col>
      <xdr:colOff>657225</xdr:colOff>
      <xdr:row>51</xdr:row>
      <xdr:rowOff>120650</xdr:rowOff>
    </xdr:from>
    <xdr:to>
      <xdr:col>32</xdr:col>
      <xdr:colOff>123825</xdr:colOff>
      <xdr:row>53</xdr:row>
      <xdr:rowOff>31750</xdr:rowOff>
    </xdr:to>
    <xdr:sp macro="" textlink="">
      <xdr:nvSpPr>
        <xdr:cNvPr id="316" name="正方形/長方形 315"/>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0.039</a:t>
          </a:r>
          <a:endParaRPr kumimoji="1" lang="ja-JP" altLang="en-US" sz="1200" b="1" i="1">
            <a:solidFill>
              <a:srgbClr val="4080FF"/>
            </a:solidFill>
            <a:latin typeface="ＭＳ Ｐゴシック"/>
          </a:endParaRPr>
        </a:p>
      </xdr:txBody>
    </xdr:sp>
    <xdr:clientData/>
  </xdr:twoCellAnchor>
  <xdr:twoCellAnchor>
    <xdr:from>
      <xdr:col>26</xdr:col>
      <xdr:colOff>428625</xdr:colOff>
      <xdr:row>53</xdr:row>
      <xdr:rowOff>57150</xdr:rowOff>
    </xdr:from>
    <xdr:to>
      <xdr:col>33</xdr:col>
      <xdr:colOff>352425</xdr:colOff>
      <xdr:row>66</xdr:row>
      <xdr:rowOff>114300</xdr:rowOff>
    </xdr:to>
    <xdr:sp macro="" textlink="">
      <xdr:nvSpPr>
        <xdr:cNvPr id="317" name="正方形/長方形 316"/>
        <xdr:cNvSpPr/>
      </xdr:nvSpPr>
      <xdr:spPr>
        <a:xfrm>
          <a:off x="18288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18</xdr:col>
      <xdr:colOff>73025</xdr:colOff>
      <xdr:row>68</xdr:row>
      <xdr:rowOff>152400</xdr:rowOff>
    </xdr:from>
    <xdr:to>
      <xdr:col>24</xdr:col>
      <xdr:colOff>682625</xdr:colOff>
      <xdr:row>72</xdr:row>
      <xdr:rowOff>101600</xdr:rowOff>
    </xdr:to>
    <xdr:sp macro="" textlink="">
      <xdr:nvSpPr>
        <xdr:cNvPr id="318" name="正方形/長方形 317"/>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消防施設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72</xdr:row>
      <xdr:rowOff>127000</xdr:rowOff>
    </xdr:from>
    <xdr:to>
      <xdr:col>20</xdr:col>
      <xdr:colOff>352425</xdr:colOff>
      <xdr:row>74</xdr:row>
      <xdr:rowOff>38100</xdr:rowOff>
    </xdr:to>
    <xdr:sp macro="" textlink="">
      <xdr:nvSpPr>
        <xdr:cNvPr id="319" name="正方形/長方形 318"/>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73</xdr:row>
      <xdr:rowOff>158750</xdr:rowOff>
    </xdr:from>
    <xdr:to>
      <xdr:col>20</xdr:col>
      <xdr:colOff>352425</xdr:colOff>
      <xdr:row>75</xdr:row>
      <xdr:rowOff>69850</xdr:rowOff>
    </xdr:to>
    <xdr:sp macro="" textlink="">
      <xdr:nvSpPr>
        <xdr:cNvPr id="320" name="正方形/長方形 319"/>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72</xdr:row>
      <xdr:rowOff>127000</xdr:rowOff>
    </xdr:from>
    <xdr:to>
      <xdr:col>21</xdr:col>
      <xdr:colOff>682625</xdr:colOff>
      <xdr:row>74</xdr:row>
      <xdr:rowOff>38100</xdr:rowOff>
    </xdr:to>
    <xdr:sp macro="" textlink="">
      <xdr:nvSpPr>
        <xdr:cNvPr id="321" name="正方形/長方形 320"/>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73</xdr:row>
      <xdr:rowOff>158750</xdr:rowOff>
    </xdr:from>
    <xdr:to>
      <xdr:col>21</xdr:col>
      <xdr:colOff>682625</xdr:colOff>
      <xdr:row>75</xdr:row>
      <xdr:rowOff>69850</xdr:rowOff>
    </xdr:to>
    <xdr:sp macro="" textlink="">
      <xdr:nvSpPr>
        <xdr:cNvPr id="322" name="正方形/長方形 321"/>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53.7</a:t>
          </a:r>
          <a:endParaRPr kumimoji="1" lang="ja-JP" altLang="en-US" sz="1200" b="1" i="1">
            <a:solidFill>
              <a:srgbClr val="4080FF"/>
            </a:solidFill>
            <a:latin typeface="ＭＳ Ｐゴシック"/>
          </a:endParaRPr>
        </a:p>
      </xdr:txBody>
    </xdr:sp>
    <xdr:clientData/>
  </xdr:twoCellAnchor>
  <xdr:twoCellAnchor>
    <xdr:from>
      <xdr:col>21</xdr:col>
      <xdr:colOff>301625</xdr:colOff>
      <xdr:row>72</xdr:row>
      <xdr:rowOff>127000</xdr:rowOff>
    </xdr:from>
    <xdr:to>
      <xdr:col>23</xdr:col>
      <xdr:colOff>454025</xdr:colOff>
      <xdr:row>74</xdr:row>
      <xdr:rowOff>38100</xdr:rowOff>
    </xdr:to>
    <xdr:sp macro="" textlink="">
      <xdr:nvSpPr>
        <xdr:cNvPr id="323" name="正方形/長方形 322"/>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21</xdr:col>
      <xdr:colOff>301625</xdr:colOff>
      <xdr:row>73</xdr:row>
      <xdr:rowOff>158750</xdr:rowOff>
    </xdr:from>
    <xdr:to>
      <xdr:col>23</xdr:col>
      <xdr:colOff>454025</xdr:colOff>
      <xdr:row>75</xdr:row>
      <xdr:rowOff>69850</xdr:rowOff>
    </xdr:to>
    <xdr:sp macro="" textlink="">
      <xdr:nvSpPr>
        <xdr:cNvPr id="324" name="正方形/長方形 323"/>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49.9</a:t>
          </a:r>
          <a:endParaRPr kumimoji="1" lang="ja-JP" altLang="en-US" sz="1200" b="1" i="1">
            <a:solidFill>
              <a:srgbClr val="4080FF"/>
            </a:solidFill>
            <a:latin typeface="ＭＳ Ｐゴシック"/>
          </a:endParaRPr>
        </a:p>
      </xdr:txBody>
    </xdr:sp>
    <xdr:clientData/>
  </xdr:twoCellAnchor>
  <xdr:twoCellAnchor>
    <xdr:from>
      <xdr:col>18</xdr:col>
      <xdr:colOff>73025</xdr:colOff>
      <xdr:row>75</xdr:row>
      <xdr:rowOff>95250</xdr:rowOff>
    </xdr:from>
    <xdr:to>
      <xdr:col>24</xdr:col>
      <xdr:colOff>682625</xdr:colOff>
      <xdr:row>88</xdr:row>
      <xdr:rowOff>152400</xdr:rowOff>
    </xdr:to>
    <xdr:sp macro="" textlink="">
      <xdr:nvSpPr>
        <xdr:cNvPr id="325" name="正方形/長方形 324"/>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74</xdr:row>
      <xdr:rowOff>76200</xdr:rowOff>
    </xdr:from>
    <xdr:ext cx="298543" cy="225703"/>
    <xdr:sp macro="" textlink="">
      <xdr:nvSpPr>
        <xdr:cNvPr id="326" name="テキスト ボックス 325"/>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88</xdr:row>
      <xdr:rowOff>152400</xdr:rowOff>
    </xdr:from>
    <xdr:to>
      <xdr:col>24</xdr:col>
      <xdr:colOff>644525</xdr:colOff>
      <xdr:row>88</xdr:row>
      <xdr:rowOff>152400</xdr:rowOff>
    </xdr:to>
    <xdr:cxnSp macro="">
      <xdr:nvCxnSpPr>
        <xdr:cNvPr id="327" name="直線コネクタ 326"/>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86</xdr:row>
      <xdr:rowOff>168729</xdr:rowOff>
    </xdr:from>
    <xdr:to>
      <xdr:col>24</xdr:col>
      <xdr:colOff>644525</xdr:colOff>
      <xdr:row>86</xdr:row>
      <xdr:rowOff>168729</xdr:rowOff>
    </xdr:to>
    <xdr:cxnSp macro="">
      <xdr:nvCxnSpPr>
        <xdr:cNvPr id="328" name="直線コネクタ 327"/>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429411</xdr:colOff>
      <xdr:row>86</xdr:row>
      <xdr:rowOff>26506</xdr:rowOff>
    </xdr:from>
    <xdr:ext cx="338939" cy="259045"/>
    <xdr:sp macro="" textlink="">
      <xdr:nvSpPr>
        <xdr:cNvPr id="329" name="テキスト ボックス 328"/>
        <xdr:cNvSpPr txBox="1"/>
      </xdr:nvSpPr>
      <xdr:spPr>
        <a:xfrm>
          <a:off x="12107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73025</xdr:colOff>
      <xdr:row>85</xdr:row>
      <xdr:rowOff>13607</xdr:rowOff>
    </xdr:from>
    <xdr:to>
      <xdr:col>24</xdr:col>
      <xdr:colOff>644525</xdr:colOff>
      <xdr:row>85</xdr:row>
      <xdr:rowOff>13607</xdr:rowOff>
    </xdr:to>
    <xdr:cxnSp macro="">
      <xdr:nvCxnSpPr>
        <xdr:cNvPr id="330" name="直線コネクタ 329"/>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84</xdr:row>
      <xdr:rowOff>42834</xdr:rowOff>
    </xdr:from>
    <xdr:ext cx="403059" cy="259045"/>
    <xdr:sp macro="" textlink="">
      <xdr:nvSpPr>
        <xdr:cNvPr id="331" name="テキスト ボックス 330"/>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83</xdr:row>
      <xdr:rowOff>29936</xdr:rowOff>
    </xdr:from>
    <xdr:to>
      <xdr:col>24</xdr:col>
      <xdr:colOff>644525</xdr:colOff>
      <xdr:row>83</xdr:row>
      <xdr:rowOff>29936</xdr:rowOff>
    </xdr:to>
    <xdr:cxnSp macro="">
      <xdr:nvCxnSpPr>
        <xdr:cNvPr id="332" name="直線コネクタ 331"/>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82</xdr:row>
      <xdr:rowOff>59163</xdr:rowOff>
    </xdr:from>
    <xdr:ext cx="403059" cy="259045"/>
    <xdr:sp macro="" textlink="">
      <xdr:nvSpPr>
        <xdr:cNvPr id="333" name="テキスト ボックス 332"/>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81</xdr:row>
      <xdr:rowOff>46264</xdr:rowOff>
    </xdr:from>
    <xdr:to>
      <xdr:col>24</xdr:col>
      <xdr:colOff>644525</xdr:colOff>
      <xdr:row>81</xdr:row>
      <xdr:rowOff>46264</xdr:rowOff>
    </xdr:to>
    <xdr:cxnSp macro="">
      <xdr:nvCxnSpPr>
        <xdr:cNvPr id="334" name="直線コネクタ 333"/>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80</xdr:row>
      <xdr:rowOff>75491</xdr:rowOff>
    </xdr:from>
    <xdr:ext cx="403059" cy="259045"/>
    <xdr:sp macro="" textlink="">
      <xdr:nvSpPr>
        <xdr:cNvPr id="335" name="テキスト ボックス 334"/>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79</xdr:row>
      <xdr:rowOff>62593</xdr:rowOff>
    </xdr:from>
    <xdr:to>
      <xdr:col>24</xdr:col>
      <xdr:colOff>644525</xdr:colOff>
      <xdr:row>79</xdr:row>
      <xdr:rowOff>62593</xdr:rowOff>
    </xdr:to>
    <xdr:cxnSp macro="">
      <xdr:nvCxnSpPr>
        <xdr:cNvPr id="336" name="直線コネクタ 335"/>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78</xdr:row>
      <xdr:rowOff>91820</xdr:rowOff>
    </xdr:from>
    <xdr:ext cx="403059" cy="259045"/>
    <xdr:sp macro="" textlink="">
      <xdr:nvSpPr>
        <xdr:cNvPr id="337" name="テキスト ボックス 336"/>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77</xdr:row>
      <xdr:rowOff>78921</xdr:rowOff>
    </xdr:from>
    <xdr:to>
      <xdr:col>24</xdr:col>
      <xdr:colOff>644525</xdr:colOff>
      <xdr:row>77</xdr:row>
      <xdr:rowOff>78921</xdr:rowOff>
    </xdr:to>
    <xdr:cxnSp macro="">
      <xdr:nvCxnSpPr>
        <xdr:cNvPr id="338" name="直線コネクタ 337"/>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76</xdr:row>
      <xdr:rowOff>108148</xdr:rowOff>
    </xdr:from>
    <xdr:ext cx="467179" cy="259045"/>
    <xdr:sp macro="" textlink="">
      <xdr:nvSpPr>
        <xdr:cNvPr id="339" name="テキスト ボックス 338"/>
        <xdr:cNvSpPr txBox="1"/>
      </xdr:nvSpPr>
      <xdr:spPr>
        <a:xfrm>
          <a:off x="11978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75</xdr:row>
      <xdr:rowOff>95250</xdr:rowOff>
    </xdr:from>
    <xdr:to>
      <xdr:col>24</xdr:col>
      <xdr:colOff>644525</xdr:colOff>
      <xdr:row>75</xdr:row>
      <xdr:rowOff>95250</xdr:rowOff>
    </xdr:to>
    <xdr:cxnSp macro="">
      <xdr:nvCxnSpPr>
        <xdr:cNvPr id="340" name="直線コネクタ 339"/>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74</xdr:row>
      <xdr:rowOff>124477</xdr:rowOff>
    </xdr:from>
    <xdr:ext cx="467179" cy="259045"/>
    <xdr:sp macro="" textlink="">
      <xdr:nvSpPr>
        <xdr:cNvPr id="341" name="テキスト ボックス 340"/>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73025</xdr:colOff>
      <xdr:row>75</xdr:row>
      <xdr:rowOff>95250</xdr:rowOff>
    </xdr:from>
    <xdr:to>
      <xdr:col>24</xdr:col>
      <xdr:colOff>682625</xdr:colOff>
      <xdr:row>88</xdr:row>
      <xdr:rowOff>152400</xdr:rowOff>
    </xdr:to>
    <xdr:sp macro="" textlink="">
      <xdr:nvSpPr>
        <xdr:cNvPr id="342"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78</xdr:row>
      <xdr:rowOff>67492</xdr:rowOff>
    </xdr:from>
    <xdr:to>
      <xdr:col>23</xdr:col>
      <xdr:colOff>516889</xdr:colOff>
      <xdr:row>85</xdr:row>
      <xdr:rowOff>144236</xdr:rowOff>
    </xdr:to>
    <xdr:cxnSp macro="">
      <xdr:nvCxnSpPr>
        <xdr:cNvPr id="343" name="直線コネクタ 342"/>
        <xdr:cNvCxnSpPr/>
      </xdr:nvCxnSpPr>
      <xdr:spPr>
        <a:xfrm flipV="1">
          <a:off x="16318864" y="13440592"/>
          <a:ext cx="0" cy="12768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85</xdr:row>
      <xdr:rowOff>148063</xdr:rowOff>
    </xdr:from>
    <xdr:ext cx="405111" cy="259045"/>
    <xdr:sp macro="" textlink="">
      <xdr:nvSpPr>
        <xdr:cNvPr id="344" name="【消防施設】&#10;有形固定資産減価償却率最小値テキスト"/>
        <xdr:cNvSpPr txBox="1"/>
      </xdr:nvSpPr>
      <xdr:spPr>
        <a:xfrm>
          <a:off x="16408400" y="14721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12.0</a:t>
          </a:r>
          <a:endParaRPr kumimoji="1" lang="ja-JP" altLang="en-US" sz="1000" b="1">
            <a:latin typeface="ＭＳ Ｐゴシック"/>
          </a:endParaRPr>
        </a:p>
      </xdr:txBody>
    </xdr:sp>
    <xdr:clientData/>
  </xdr:oneCellAnchor>
  <xdr:twoCellAnchor>
    <xdr:from>
      <xdr:col>23</xdr:col>
      <xdr:colOff>428625</xdr:colOff>
      <xdr:row>85</xdr:row>
      <xdr:rowOff>144236</xdr:rowOff>
    </xdr:from>
    <xdr:to>
      <xdr:col>23</xdr:col>
      <xdr:colOff>606425</xdr:colOff>
      <xdr:row>85</xdr:row>
      <xdr:rowOff>144236</xdr:rowOff>
    </xdr:to>
    <xdr:cxnSp macro="">
      <xdr:nvCxnSpPr>
        <xdr:cNvPr id="345" name="直線コネクタ 344"/>
        <xdr:cNvCxnSpPr/>
      </xdr:nvCxnSpPr>
      <xdr:spPr>
        <a:xfrm>
          <a:off x="16230600" y="14717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77</xdr:row>
      <xdr:rowOff>14169</xdr:rowOff>
    </xdr:from>
    <xdr:ext cx="405111" cy="259045"/>
    <xdr:sp macro="" textlink="">
      <xdr:nvSpPr>
        <xdr:cNvPr id="346" name="【消防施設】&#10;有形固定資産減価償却率最大値テキスト"/>
        <xdr:cNvSpPr txBox="1"/>
      </xdr:nvSpPr>
      <xdr:spPr>
        <a:xfrm>
          <a:off x="16408400" y="132158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90.2</a:t>
          </a:r>
          <a:endParaRPr kumimoji="1" lang="ja-JP" altLang="en-US" sz="1000" b="1">
            <a:latin typeface="ＭＳ Ｐゴシック"/>
          </a:endParaRPr>
        </a:p>
      </xdr:txBody>
    </xdr:sp>
    <xdr:clientData/>
  </xdr:oneCellAnchor>
  <xdr:twoCellAnchor>
    <xdr:from>
      <xdr:col>23</xdr:col>
      <xdr:colOff>428625</xdr:colOff>
      <xdr:row>78</xdr:row>
      <xdr:rowOff>67492</xdr:rowOff>
    </xdr:from>
    <xdr:to>
      <xdr:col>23</xdr:col>
      <xdr:colOff>606425</xdr:colOff>
      <xdr:row>78</xdr:row>
      <xdr:rowOff>67492</xdr:rowOff>
    </xdr:to>
    <xdr:cxnSp macro="">
      <xdr:nvCxnSpPr>
        <xdr:cNvPr id="347" name="直線コネクタ 346"/>
        <xdr:cNvCxnSpPr/>
      </xdr:nvCxnSpPr>
      <xdr:spPr>
        <a:xfrm>
          <a:off x="16230600" y="134405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79</xdr:row>
      <xdr:rowOff>163303</xdr:rowOff>
    </xdr:from>
    <xdr:ext cx="405111" cy="259045"/>
    <xdr:sp macro="" textlink="">
      <xdr:nvSpPr>
        <xdr:cNvPr id="348" name="【消防施設】&#10;有形固定資産減価償却率平均値テキスト"/>
        <xdr:cNvSpPr txBox="1"/>
      </xdr:nvSpPr>
      <xdr:spPr>
        <a:xfrm>
          <a:off x="16408400" y="1370785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69.4</a:t>
          </a:r>
          <a:endParaRPr kumimoji="1" lang="ja-JP" altLang="en-US" sz="1000" b="1">
            <a:solidFill>
              <a:srgbClr val="000080"/>
            </a:solidFill>
            <a:latin typeface="ＭＳ Ｐゴシック"/>
          </a:endParaRPr>
        </a:p>
      </xdr:txBody>
    </xdr:sp>
    <xdr:clientData/>
  </xdr:oneCellAnchor>
  <xdr:twoCellAnchor>
    <xdr:from>
      <xdr:col>23</xdr:col>
      <xdr:colOff>466725</xdr:colOff>
      <xdr:row>80</xdr:row>
      <xdr:rowOff>13426</xdr:rowOff>
    </xdr:from>
    <xdr:to>
      <xdr:col>23</xdr:col>
      <xdr:colOff>568325</xdr:colOff>
      <xdr:row>80</xdr:row>
      <xdr:rowOff>115026</xdr:rowOff>
    </xdr:to>
    <xdr:sp macro="" textlink="">
      <xdr:nvSpPr>
        <xdr:cNvPr id="349" name="フローチャート : 判断 348"/>
        <xdr:cNvSpPr/>
      </xdr:nvSpPr>
      <xdr:spPr>
        <a:xfrm>
          <a:off x="16268700" y="13729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80</xdr:row>
      <xdr:rowOff>168548</xdr:rowOff>
    </xdr:from>
    <xdr:to>
      <xdr:col>22</xdr:col>
      <xdr:colOff>415925</xdr:colOff>
      <xdr:row>81</xdr:row>
      <xdr:rowOff>98698</xdr:rowOff>
    </xdr:to>
    <xdr:sp macro="" textlink="">
      <xdr:nvSpPr>
        <xdr:cNvPr id="350" name="フローチャート : 判断 349"/>
        <xdr:cNvSpPr/>
      </xdr:nvSpPr>
      <xdr:spPr>
        <a:xfrm>
          <a:off x="15430500" y="13884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79</xdr:row>
      <xdr:rowOff>115225</xdr:rowOff>
    </xdr:from>
    <xdr:ext cx="405111" cy="259045"/>
    <xdr:sp macro="" textlink="">
      <xdr:nvSpPr>
        <xdr:cNvPr id="351" name="n_1aveValue【消防施設】&#10;有形固定資産減価償却率"/>
        <xdr:cNvSpPr txBox="1"/>
      </xdr:nvSpPr>
      <xdr:spPr>
        <a:xfrm>
          <a:off x="15266043" y="136597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59.9</a:t>
          </a:r>
          <a:endParaRPr kumimoji="1" lang="ja-JP" altLang="en-US" sz="1000" b="1">
            <a:solidFill>
              <a:srgbClr val="000080"/>
            </a:solidFill>
            <a:latin typeface="ＭＳ Ｐゴシック"/>
          </a:endParaRPr>
        </a:p>
      </xdr:txBody>
    </xdr:sp>
    <xdr:clientData/>
  </xdr:oneCellAnchor>
  <xdr:oneCellAnchor>
    <xdr:from>
      <xdr:col>23</xdr:col>
      <xdr:colOff>327025</xdr:colOff>
      <xdr:row>88</xdr:row>
      <xdr:rowOff>149877</xdr:rowOff>
    </xdr:from>
    <xdr:ext cx="762000" cy="259045"/>
    <xdr:sp macro="" textlink="">
      <xdr:nvSpPr>
        <xdr:cNvPr id="352" name="テキスト ボックス 351"/>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88</xdr:row>
      <xdr:rowOff>149877</xdr:rowOff>
    </xdr:from>
    <xdr:ext cx="762000" cy="259045"/>
    <xdr:sp macro="" textlink="">
      <xdr:nvSpPr>
        <xdr:cNvPr id="353" name="テキスト ボックス 352"/>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88</xdr:row>
      <xdr:rowOff>149877</xdr:rowOff>
    </xdr:from>
    <xdr:ext cx="762000" cy="259045"/>
    <xdr:sp macro="" textlink="">
      <xdr:nvSpPr>
        <xdr:cNvPr id="354" name="テキスト ボックス 353"/>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88</xdr:row>
      <xdr:rowOff>149877</xdr:rowOff>
    </xdr:from>
    <xdr:ext cx="762000" cy="259045"/>
    <xdr:sp macro="" textlink="">
      <xdr:nvSpPr>
        <xdr:cNvPr id="355" name="テキスト ボックス 354"/>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88</xdr:row>
      <xdr:rowOff>149877</xdr:rowOff>
    </xdr:from>
    <xdr:ext cx="762000" cy="259045"/>
    <xdr:sp macro="" textlink="">
      <xdr:nvSpPr>
        <xdr:cNvPr id="356" name="テキスト ボックス 355"/>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83</xdr:row>
      <xdr:rowOff>104866</xdr:rowOff>
    </xdr:from>
    <xdr:to>
      <xdr:col>22</xdr:col>
      <xdr:colOff>415925</xdr:colOff>
      <xdr:row>84</xdr:row>
      <xdr:rowOff>35016</xdr:rowOff>
    </xdr:to>
    <xdr:sp macro="" textlink="">
      <xdr:nvSpPr>
        <xdr:cNvPr id="357" name="円/楕円 356"/>
        <xdr:cNvSpPr/>
      </xdr:nvSpPr>
      <xdr:spPr>
        <a:xfrm>
          <a:off x="15430500" y="14335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84</xdr:row>
      <xdr:rowOff>26143</xdr:rowOff>
    </xdr:from>
    <xdr:ext cx="405111" cy="259045"/>
    <xdr:sp macro="" textlink="">
      <xdr:nvSpPr>
        <xdr:cNvPr id="358" name="n_1mainValue【消防施設】&#10;有形固定資産減価償却率"/>
        <xdr:cNvSpPr txBox="1"/>
      </xdr:nvSpPr>
      <xdr:spPr>
        <a:xfrm>
          <a:off x="15266043" y="144279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32.3</a:t>
          </a:r>
          <a:endParaRPr kumimoji="1" lang="ja-JP" altLang="en-US" sz="1000" b="1">
            <a:solidFill>
              <a:srgbClr val="FF0000"/>
            </a:solidFill>
            <a:latin typeface="ＭＳ Ｐゴシック"/>
          </a:endParaRPr>
        </a:p>
      </xdr:txBody>
    </xdr:sp>
    <xdr:clientData/>
  </xdr:oneCellAnchor>
  <xdr:twoCellAnchor>
    <xdr:from>
      <xdr:col>26</xdr:col>
      <xdr:colOff>428625</xdr:colOff>
      <xdr:row>68</xdr:row>
      <xdr:rowOff>152400</xdr:rowOff>
    </xdr:from>
    <xdr:to>
      <xdr:col>33</xdr:col>
      <xdr:colOff>352425</xdr:colOff>
      <xdr:row>72</xdr:row>
      <xdr:rowOff>101600</xdr:rowOff>
    </xdr:to>
    <xdr:sp macro="" textlink="">
      <xdr:nvSpPr>
        <xdr:cNvPr id="359" name="正方形/長方形 358"/>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消防施設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72</xdr:row>
      <xdr:rowOff>127000</xdr:rowOff>
    </xdr:from>
    <xdr:to>
      <xdr:col>29</xdr:col>
      <xdr:colOff>22225</xdr:colOff>
      <xdr:row>74</xdr:row>
      <xdr:rowOff>38100</xdr:rowOff>
    </xdr:to>
    <xdr:sp macro="" textlink="">
      <xdr:nvSpPr>
        <xdr:cNvPr id="360" name="正方形/長方形 359"/>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73</xdr:row>
      <xdr:rowOff>158750</xdr:rowOff>
    </xdr:from>
    <xdr:to>
      <xdr:col>29</xdr:col>
      <xdr:colOff>22225</xdr:colOff>
      <xdr:row>75</xdr:row>
      <xdr:rowOff>69850</xdr:rowOff>
    </xdr:to>
    <xdr:sp macro="" textlink="">
      <xdr:nvSpPr>
        <xdr:cNvPr id="361" name="正方形/長方形 360"/>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72</xdr:row>
      <xdr:rowOff>127000</xdr:rowOff>
    </xdr:from>
    <xdr:to>
      <xdr:col>30</xdr:col>
      <xdr:colOff>352425</xdr:colOff>
      <xdr:row>74</xdr:row>
      <xdr:rowOff>38100</xdr:rowOff>
    </xdr:to>
    <xdr:sp macro="" textlink="">
      <xdr:nvSpPr>
        <xdr:cNvPr id="362" name="正方形/長方形 361"/>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73</xdr:row>
      <xdr:rowOff>158750</xdr:rowOff>
    </xdr:from>
    <xdr:to>
      <xdr:col>30</xdr:col>
      <xdr:colOff>352425</xdr:colOff>
      <xdr:row>75</xdr:row>
      <xdr:rowOff>69850</xdr:rowOff>
    </xdr:to>
    <xdr:sp macro="" textlink="">
      <xdr:nvSpPr>
        <xdr:cNvPr id="363" name="正方形/長方形 362"/>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0.048</a:t>
          </a:r>
          <a:endParaRPr kumimoji="1" lang="ja-JP" altLang="en-US" sz="1200" b="1" i="1">
            <a:solidFill>
              <a:srgbClr val="4080FF"/>
            </a:solidFill>
            <a:latin typeface="ＭＳ Ｐゴシック"/>
          </a:endParaRPr>
        </a:p>
      </xdr:txBody>
    </xdr:sp>
    <xdr:clientData/>
  </xdr:twoCellAnchor>
  <xdr:twoCellAnchor>
    <xdr:from>
      <xdr:col>29</xdr:col>
      <xdr:colOff>657225</xdr:colOff>
      <xdr:row>72</xdr:row>
      <xdr:rowOff>127000</xdr:rowOff>
    </xdr:from>
    <xdr:to>
      <xdr:col>32</xdr:col>
      <xdr:colOff>123825</xdr:colOff>
      <xdr:row>74</xdr:row>
      <xdr:rowOff>38100</xdr:rowOff>
    </xdr:to>
    <xdr:sp macro="" textlink="">
      <xdr:nvSpPr>
        <xdr:cNvPr id="364" name="正方形/長方形 363"/>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29</xdr:col>
      <xdr:colOff>657225</xdr:colOff>
      <xdr:row>73</xdr:row>
      <xdr:rowOff>158750</xdr:rowOff>
    </xdr:from>
    <xdr:to>
      <xdr:col>32</xdr:col>
      <xdr:colOff>123825</xdr:colOff>
      <xdr:row>75</xdr:row>
      <xdr:rowOff>69850</xdr:rowOff>
    </xdr:to>
    <xdr:sp macro="" textlink="">
      <xdr:nvSpPr>
        <xdr:cNvPr id="365" name="正方形/長方形 364"/>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0.058</a:t>
          </a:r>
          <a:endParaRPr kumimoji="1" lang="ja-JP" altLang="en-US" sz="1200" b="1" i="1">
            <a:solidFill>
              <a:srgbClr val="4080FF"/>
            </a:solidFill>
            <a:latin typeface="ＭＳ Ｐゴシック"/>
          </a:endParaRPr>
        </a:p>
      </xdr:txBody>
    </xdr:sp>
    <xdr:clientData/>
  </xdr:twoCellAnchor>
  <xdr:twoCellAnchor>
    <xdr:from>
      <xdr:col>26</xdr:col>
      <xdr:colOff>428625</xdr:colOff>
      <xdr:row>75</xdr:row>
      <xdr:rowOff>95250</xdr:rowOff>
    </xdr:from>
    <xdr:to>
      <xdr:col>33</xdr:col>
      <xdr:colOff>352425</xdr:colOff>
      <xdr:row>88</xdr:row>
      <xdr:rowOff>152400</xdr:rowOff>
    </xdr:to>
    <xdr:sp macro="" textlink="">
      <xdr:nvSpPr>
        <xdr:cNvPr id="366" name="正方形/長方形 365"/>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74</xdr:row>
      <xdr:rowOff>76200</xdr:rowOff>
    </xdr:from>
    <xdr:ext cx="349839" cy="225703"/>
    <xdr:sp macro="" textlink="">
      <xdr:nvSpPr>
        <xdr:cNvPr id="367" name="テキスト ボックス 366"/>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88</xdr:row>
      <xdr:rowOff>152400</xdr:rowOff>
    </xdr:from>
    <xdr:to>
      <xdr:col>33</xdr:col>
      <xdr:colOff>314325</xdr:colOff>
      <xdr:row>88</xdr:row>
      <xdr:rowOff>152400</xdr:rowOff>
    </xdr:to>
    <xdr:cxnSp macro="">
      <xdr:nvCxnSpPr>
        <xdr:cNvPr id="368" name="直線コネクタ 367"/>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86</xdr:row>
      <xdr:rowOff>38100</xdr:rowOff>
    </xdr:from>
    <xdr:to>
      <xdr:col>33</xdr:col>
      <xdr:colOff>314325</xdr:colOff>
      <xdr:row>86</xdr:row>
      <xdr:rowOff>38100</xdr:rowOff>
    </xdr:to>
    <xdr:cxnSp macro="">
      <xdr:nvCxnSpPr>
        <xdr:cNvPr id="369" name="直線コネクタ 368"/>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85</xdr:row>
      <xdr:rowOff>67327</xdr:rowOff>
    </xdr:from>
    <xdr:ext cx="467179" cy="259045"/>
    <xdr:sp macro="" textlink="">
      <xdr:nvSpPr>
        <xdr:cNvPr id="370" name="テキスト ボックス 369"/>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83</xdr:row>
      <xdr:rowOff>95250</xdr:rowOff>
    </xdr:from>
    <xdr:to>
      <xdr:col>33</xdr:col>
      <xdr:colOff>314325</xdr:colOff>
      <xdr:row>83</xdr:row>
      <xdr:rowOff>95250</xdr:rowOff>
    </xdr:to>
    <xdr:cxnSp macro="">
      <xdr:nvCxnSpPr>
        <xdr:cNvPr id="371" name="直線コネクタ 370"/>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82</xdr:row>
      <xdr:rowOff>124477</xdr:rowOff>
    </xdr:from>
    <xdr:ext cx="467179" cy="259045"/>
    <xdr:sp macro="" textlink="">
      <xdr:nvSpPr>
        <xdr:cNvPr id="372" name="テキスト ボックス 371"/>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26</xdr:col>
      <xdr:colOff>428625</xdr:colOff>
      <xdr:row>80</xdr:row>
      <xdr:rowOff>152400</xdr:rowOff>
    </xdr:from>
    <xdr:to>
      <xdr:col>33</xdr:col>
      <xdr:colOff>314325</xdr:colOff>
      <xdr:row>80</xdr:row>
      <xdr:rowOff>152400</xdr:rowOff>
    </xdr:to>
    <xdr:cxnSp macro="">
      <xdr:nvCxnSpPr>
        <xdr:cNvPr id="373" name="直線コネクタ 372"/>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80</xdr:row>
      <xdr:rowOff>10177</xdr:rowOff>
    </xdr:from>
    <xdr:ext cx="467179" cy="259045"/>
    <xdr:sp macro="" textlink="">
      <xdr:nvSpPr>
        <xdr:cNvPr id="374" name="テキスト ボックス 373"/>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26</xdr:col>
      <xdr:colOff>428625</xdr:colOff>
      <xdr:row>78</xdr:row>
      <xdr:rowOff>38100</xdr:rowOff>
    </xdr:from>
    <xdr:to>
      <xdr:col>33</xdr:col>
      <xdr:colOff>314325</xdr:colOff>
      <xdr:row>78</xdr:row>
      <xdr:rowOff>38100</xdr:rowOff>
    </xdr:to>
    <xdr:cxnSp macro="">
      <xdr:nvCxnSpPr>
        <xdr:cNvPr id="375" name="直線コネクタ 374"/>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77</xdr:row>
      <xdr:rowOff>67327</xdr:rowOff>
    </xdr:from>
    <xdr:ext cx="467179" cy="259045"/>
    <xdr:sp macro="" textlink="">
      <xdr:nvSpPr>
        <xdr:cNvPr id="376" name="テキスト ボックス 375"/>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0.300</a:t>
          </a:r>
          <a:endParaRPr kumimoji="1" lang="ja-JP" altLang="en-US" sz="1000">
            <a:latin typeface="ＭＳ Ｐゴシック"/>
          </a:endParaRPr>
        </a:p>
      </xdr:txBody>
    </xdr:sp>
    <xdr:clientData/>
  </xdr:oneCellAnchor>
  <xdr:twoCellAnchor>
    <xdr:from>
      <xdr:col>26</xdr:col>
      <xdr:colOff>428625</xdr:colOff>
      <xdr:row>75</xdr:row>
      <xdr:rowOff>95250</xdr:rowOff>
    </xdr:from>
    <xdr:to>
      <xdr:col>33</xdr:col>
      <xdr:colOff>314325</xdr:colOff>
      <xdr:row>75</xdr:row>
      <xdr:rowOff>95250</xdr:rowOff>
    </xdr:to>
    <xdr:cxnSp macro="">
      <xdr:nvCxnSpPr>
        <xdr:cNvPr id="377" name="直線コネクタ 376"/>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74</xdr:row>
      <xdr:rowOff>124477</xdr:rowOff>
    </xdr:from>
    <xdr:ext cx="467179" cy="259045"/>
    <xdr:sp macro="" textlink="">
      <xdr:nvSpPr>
        <xdr:cNvPr id="378" name="テキスト ボックス 377"/>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26</xdr:col>
      <xdr:colOff>428625</xdr:colOff>
      <xdr:row>75</xdr:row>
      <xdr:rowOff>95250</xdr:rowOff>
    </xdr:from>
    <xdr:to>
      <xdr:col>33</xdr:col>
      <xdr:colOff>352425</xdr:colOff>
      <xdr:row>88</xdr:row>
      <xdr:rowOff>152400</xdr:rowOff>
    </xdr:to>
    <xdr:sp macro="" textlink="">
      <xdr:nvSpPr>
        <xdr:cNvPr id="379"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79</xdr:row>
      <xdr:rowOff>131826</xdr:rowOff>
    </xdr:from>
    <xdr:to>
      <xdr:col>32</xdr:col>
      <xdr:colOff>186689</xdr:colOff>
      <xdr:row>85</xdr:row>
      <xdr:rowOff>90678</xdr:rowOff>
    </xdr:to>
    <xdr:cxnSp macro="">
      <xdr:nvCxnSpPr>
        <xdr:cNvPr id="380" name="直線コネクタ 379"/>
        <xdr:cNvCxnSpPr/>
      </xdr:nvCxnSpPr>
      <xdr:spPr>
        <a:xfrm flipV="1">
          <a:off x="22160864" y="13676376"/>
          <a:ext cx="0" cy="9875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85</xdr:row>
      <xdr:rowOff>94505</xdr:rowOff>
    </xdr:from>
    <xdr:ext cx="469744" cy="259045"/>
    <xdr:sp macro="" textlink="">
      <xdr:nvSpPr>
        <xdr:cNvPr id="381" name="【消防施設】&#10;一人当たり面積最小値テキスト"/>
        <xdr:cNvSpPr txBox="1"/>
      </xdr:nvSpPr>
      <xdr:spPr>
        <a:xfrm>
          <a:off x="22250400" y="14667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0.026</a:t>
          </a:r>
          <a:endParaRPr kumimoji="1" lang="ja-JP" altLang="en-US" sz="1000" b="1">
            <a:latin typeface="ＭＳ Ｐゴシック"/>
          </a:endParaRPr>
        </a:p>
      </xdr:txBody>
    </xdr:sp>
    <xdr:clientData/>
  </xdr:oneCellAnchor>
  <xdr:twoCellAnchor>
    <xdr:from>
      <xdr:col>32</xdr:col>
      <xdr:colOff>98425</xdr:colOff>
      <xdr:row>85</xdr:row>
      <xdr:rowOff>90678</xdr:rowOff>
    </xdr:from>
    <xdr:to>
      <xdr:col>32</xdr:col>
      <xdr:colOff>276225</xdr:colOff>
      <xdr:row>85</xdr:row>
      <xdr:rowOff>90678</xdr:rowOff>
    </xdr:to>
    <xdr:cxnSp macro="">
      <xdr:nvCxnSpPr>
        <xdr:cNvPr id="382" name="直線コネクタ 381"/>
        <xdr:cNvCxnSpPr/>
      </xdr:nvCxnSpPr>
      <xdr:spPr>
        <a:xfrm>
          <a:off x="22072600" y="146639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78</xdr:row>
      <xdr:rowOff>78503</xdr:rowOff>
    </xdr:from>
    <xdr:ext cx="469744" cy="259045"/>
    <xdr:sp macro="" textlink="">
      <xdr:nvSpPr>
        <xdr:cNvPr id="383" name="【消防施設】&#10;一人当たり面積最大値テキスト"/>
        <xdr:cNvSpPr txBox="1"/>
      </xdr:nvSpPr>
      <xdr:spPr>
        <a:xfrm>
          <a:off x="22250400" y="134516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0.242</a:t>
          </a:r>
          <a:endParaRPr kumimoji="1" lang="ja-JP" altLang="en-US" sz="1000" b="1">
            <a:latin typeface="ＭＳ Ｐゴシック"/>
          </a:endParaRPr>
        </a:p>
      </xdr:txBody>
    </xdr:sp>
    <xdr:clientData/>
  </xdr:oneCellAnchor>
  <xdr:twoCellAnchor>
    <xdr:from>
      <xdr:col>32</xdr:col>
      <xdr:colOff>98425</xdr:colOff>
      <xdr:row>79</xdr:row>
      <xdr:rowOff>131826</xdr:rowOff>
    </xdr:from>
    <xdr:to>
      <xdr:col>32</xdr:col>
      <xdr:colOff>276225</xdr:colOff>
      <xdr:row>79</xdr:row>
      <xdr:rowOff>131826</xdr:rowOff>
    </xdr:to>
    <xdr:cxnSp macro="">
      <xdr:nvCxnSpPr>
        <xdr:cNvPr id="384" name="直線コネクタ 383"/>
        <xdr:cNvCxnSpPr/>
      </xdr:nvCxnSpPr>
      <xdr:spPr>
        <a:xfrm>
          <a:off x="22072600" y="136763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82</xdr:row>
      <xdr:rowOff>93742</xdr:rowOff>
    </xdr:from>
    <xdr:ext cx="469744" cy="259045"/>
    <xdr:sp macro="" textlink="">
      <xdr:nvSpPr>
        <xdr:cNvPr id="385" name="【消防施設】&#10;一人当たり面積平均値テキスト"/>
        <xdr:cNvSpPr txBox="1"/>
      </xdr:nvSpPr>
      <xdr:spPr>
        <a:xfrm>
          <a:off x="22250400" y="1415264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0.122</a:t>
          </a:r>
          <a:endParaRPr kumimoji="1" lang="ja-JP" altLang="en-US" sz="1000" b="1">
            <a:solidFill>
              <a:srgbClr val="000080"/>
            </a:solidFill>
            <a:latin typeface="ＭＳ Ｐゴシック"/>
          </a:endParaRPr>
        </a:p>
      </xdr:txBody>
    </xdr:sp>
    <xdr:clientData/>
  </xdr:oneCellAnchor>
  <xdr:twoCellAnchor>
    <xdr:from>
      <xdr:col>32</xdr:col>
      <xdr:colOff>136525</xdr:colOff>
      <xdr:row>82</xdr:row>
      <xdr:rowOff>115315</xdr:rowOff>
    </xdr:from>
    <xdr:to>
      <xdr:col>32</xdr:col>
      <xdr:colOff>238125</xdr:colOff>
      <xdr:row>83</xdr:row>
      <xdr:rowOff>45465</xdr:rowOff>
    </xdr:to>
    <xdr:sp macro="" textlink="">
      <xdr:nvSpPr>
        <xdr:cNvPr id="386" name="フローチャート : 判断 385"/>
        <xdr:cNvSpPr/>
      </xdr:nvSpPr>
      <xdr:spPr>
        <a:xfrm>
          <a:off x="22110700" y="14174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82</xdr:row>
      <xdr:rowOff>78739</xdr:rowOff>
    </xdr:from>
    <xdr:to>
      <xdr:col>31</xdr:col>
      <xdr:colOff>85725</xdr:colOff>
      <xdr:row>83</xdr:row>
      <xdr:rowOff>8889</xdr:rowOff>
    </xdr:to>
    <xdr:sp macro="" textlink="">
      <xdr:nvSpPr>
        <xdr:cNvPr id="387" name="フローチャート : 判断 386"/>
        <xdr:cNvSpPr/>
      </xdr:nvSpPr>
      <xdr:spPr>
        <a:xfrm>
          <a:off x="21272500" y="1413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83</xdr:row>
      <xdr:rowOff>16</xdr:rowOff>
    </xdr:from>
    <xdr:ext cx="469744" cy="259045"/>
    <xdr:sp macro="" textlink="">
      <xdr:nvSpPr>
        <xdr:cNvPr id="388" name="n_1aveValue【消防施設】&#10;一人当たり面積"/>
        <xdr:cNvSpPr txBox="1"/>
      </xdr:nvSpPr>
      <xdr:spPr>
        <a:xfrm>
          <a:off x="21075727" y="14230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0.130</a:t>
          </a:r>
          <a:endParaRPr kumimoji="1" lang="ja-JP" altLang="en-US" sz="1000" b="1">
            <a:solidFill>
              <a:srgbClr val="000080"/>
            </a:solidFill>
            <a:latin typeface="ＭＳ Ｐゴシック"/>
          </a:endParaRPr>
        </a:p>
      </xdr:txBody>
    </xdr:sp>
    <xdr:clientData/>
  </xdr:oneCellAnchor>
  <xdr:oneCellAnchor>
    <xdr:from>
      <xdr:col>31</xdr:col>
      <xdr:colOff>682625</xdr:colOff>
      <xdr:row>88</xdr:row>
      <xdr:rowOff>149877</xdr:rowOff>
    </xdr:from>
    <xdr:ext cx="762000" cy="259045"/>
    <xdr:sp macro="" textlink="">
      <xdr:nvSpPr>
        <xdr:cNvPr id="389" name="テキスト ボックス 388"/>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88</xdr:row>
      <xdr:rowOff>149877</xdr:rowOff>
    </xdr:from>
    <xdr:ext cx="762000" cy="259045"/>
    <xdr:sp macro="" textlink="">
      <xdr:nvSpPr>
        <xdr:cNvPr id="390" name="テキスト ボックス 389"/>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88</xdr:row>
      <xdr:rowOff>149877</xdr:rowOff>
    </xdr:from>
    <xdr:ext cx="762000" cy="259045"/>
    <xdr:sp macro="" textlink="">
      <xdr:nvSpPr>
        <xdr:cNvPr id="391" name="テキスト ボックス 390"/>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88</xdr:row>
      <xdr:rowOff>149877</xdr:rowOff>
    </xdr:from>
    <xdr:ext cx="762000" cy="259045"/>
    <xdr:sp macro="" textlink="">
      <xdr:nvSpPr>
        <xdr:cNvPr id="392" name="テキスト ボックス 391"/>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88</xdr:row>
      <xdr:rowOff>149877</xdr:rowOff>
    </xdr:from>
    <xdr:ext cx="762000" cy="259045"/>
    <xdr:sp macro="" textlink="">
      <xdr:nvSpPr>
        <xdr:cNvPr id="393" name="テキスト ボックス 392"/>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82</xdr:row>
      <xdr:rowOff>51308</xdr:rowOff>
    </xdr:from>
    <xdr:to>
      <xdr:col>31</xdr:col>
      <xdr:colOff>85725</xdr:colOff>
      <xdr:row>82</xdr:row>
      <xdr:rowOff>152908</xdr:rowOff>
    </xdr:to>
    <xdr:sp macro="" textlink="">
      <xdr:nvSpPr>
        <xdr:cNvPr id="394" name="円/楕円 393"/>
        <xdr:cNvSpPr/>
      </xdr:nvSpPr>
      <xdr:spPr>
        <a:xfrm>
          <a:off x="21272500" y="14110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80</xdr:row>
      <xdr:rowOff>169435</xdr:rowOff>
    </xdr:from>
    <xdr:ext cx="469744" cy="259045"/>
    <xdr:sp macro="" textlink="">
      <xdr:nvSpPr>
        <xdr:cNvPr id="395" name="n_1mainValue【消防施設】&#10;一人当たり面積"/>
        <xdr:cNvSpPr txBox="1"/>
      </xdr:nvSpPr>
      <xdr:spPr>
        <a:xfrm>
          <a:off x="21075727" y="13885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0.136</a:t>
          </a:r>
          <a:endParaRPr kumimoji="1" lang="ja-JP" altLang="en-US" sz="1000" b="1">
            <a:solidFill>
              <a:srgbClr val="FF0000"/>
            </a:solidFill>
            <a:latin typeface="ＭＳ Ｐゴシック"/>
          </a:endParaRPr>
        </a:p>
      </xdr:txBody>
    </xdr:sp>
    <xdr:clientData/>
  </xdr:oneCellAnchor>
  <xdr:twoCellAnchor>
    <xdr:from>
      <xdr:col>18</xdr:col>
      <xdr:colOff>73025</xdr:colOff>
      <xdr:row>91</xdr:row>
      <xdr:rowOff>19050</xdr:rowOff>
    </xdr:from>
    <xdr:to>
      <xdr:col>24</xdr:col>
      <xdr:colOff>682625</xdr:colOff>
      <xdr:row>94</xdr:row>
      <xdr:rowOff>139700</xdr:rowOff>
    </xdr:to>
    <xdr:sp macro="" textlink="">
      <xdr:nvSpPr>
        <xdr:cNvPr id="396" name="正方形/長方形 395"/>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庁舎</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94</xdr:row>
      <xdr:rowOff>165100</xdr:rowOff>
    </xdr:from>
    <xdr:to>
      <xdr:col>20</xdr:col>
      <xdr:colOff>352425</xdr:colOff>
      <xdr:row>96</xdr:row>
      <xdr:rowOff>76200</xdr:rowOff>
    </xdr:to>
    <xdr:sp macro="" textlink="">
      <xdr:nvSpPr>
        <xdr:cNvPr id="397" name="正方形/長方形 396"/>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96</xdr:row>
      <xdr:rowOff>25400</xdr:rowOff>
    </xdr:from>
    <xdr:to>
      <xdr:col>20</xdr:col>
      <xdr:colOff>352425</xdr:colOff>
      <xdr:row>97</xdr:row>
      <xdr:rowOff>107950</xdr:rowOff>
    </xdr:to>
    <xdr:sp macro="" textlink="">
      <xdr:nvSpPr>
        <xdr:cNvPr id="398" name="正方形/長方形 397"/>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94</xdr:row>
      <xdr:rowOff>165100</xdr:rowOff>
    </xdr:from>
    <xdr:to>
      <xdr:col>21</xdr:col>
      <xdr:colOff>682625</xdr:colOff>
      <xdr:row>96</xdr:row>
      <xdr:rowOff>76200</xdr:rowOff>
    </xdr:to>
    <xdr:sp macro="" textlink="">
      <xdr:nvSpPr>
        <xdr:cNvPr id="399" name="正方形/長方形 398"/>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96</xdr:row>
      <xdr:rowOff>25400</xdr:rowOff>
    </xdr:from>
    <xdr:to>
      <xdr:col>21</xdr:col>
      <xdr:colOff>682625</xdr:colOff>
      <xdr:row>97</xdr:row>
      <xdr:rowOff>107950</xdr:rowOff>
    </xdr:to>
    <xdr:sp macro="" textlink="">
      <xdr:nvSpPr>
        <xdr:cNvPr id="400" name="正方形/長方形 399"/>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52.4</a:t>
          </a:r>
          <a:endParaRPr kumimoji="1" lang="ja-JP" altLang="en-US" sz="1200" b="1" i="1">
            <a:solidFill>
              <a:srgbClr val="4080FF"/>
            </a:solidFill>
            <a:latin typeface="ＭＳ Ｐゴシック"/>
          </a:endParaRPr>
        </a:p>
      </xdr:txBody>
    </xdr:sp>
    <xdr:clientData/>
  </xdr:twoCellAnchor>
  <xdr:twoCellAnchor>
    <xdr:from>
      <xdr:col>21</xdr:col>
      <xdr:colOff>301625</xdr:colOff>
      <xdr:row>94</xdr:row>
      <xdr:rowOff>165100</xdr:rowOff>
    </xdr:from>
    <xdr:to>
      <xdr:col>23</xdr:col>
      <xdr:colOff>454025</xdr:colOff>
      <xdr:row>96</xdr:row>
      <xdr:rowOff>76200</xdr:rowOff>
    </xdr:to>
    <xdr:sp macro="" textlink="">
      <xdr:nvSpPr>
        <xdr:cNvPr id="401" name="正方形/長方形 400"/>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21</xdr:col>
      <xdr:colOff>301625</xdr:colOff>
      <xdr:row>96</xdr:row>
      <xdr:rowOff>25400</xdr:rowOff>
    </xdr:from>
    <xdr:to>
      <xdr:col>23</xdr:col>
      <xdr:colOff>454025</xdr:colOff>
      <xdr:row>97</xdr:row>
      <xdr:rowOff>107950</xdr:rowOff>
    </xdr:to>
    <xdr:sp macro="" textlink="">
      <xdr:nvSpPr>
        <xdr:cNvPr id="402" name="正方形/長方形 401"/>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72.6</a:t>
          </a:r>
          <a:endParaRPr kumimoji="1" lang="ja-JP" altLang="en-US" sz="1200" b="1" i="1">
            <a:solidFill>
              <a:srgbClr val="4080FF"/>
            </a:solidFill>
            <a:latin typeface="ＭＳ Ｐゴシック"/>
          </a:endParaRPr>
        </a:p>
      </xdr:txBody>
    </xdr:sp>
    <xdr:clientData/>
  </xdr:twoCellAnchor>
  <xdr:twoCellAnchor>
    <xdr:from>
      <xdr:col>18</xdr:col>
      <xdr:colOff>73025</xdr:colOff>
      <xdr:row>97</xdr:row>
      <xdr:rowOff>133350</xdr:rowOff>
    </xdr:from>
    <xdr:to>
      <xdr:col>24</xdr:col>
      <xdr:colOff>682625</xdr:colOff>
      <xdr:row>111</xdr:row>
      <xdr:rowOff>19050</xdr:rowOff>
    </xdr:to>
    <xdr:sp macro="" textlink="">
      <xdr:nvSpPr>
        <xdr:cNvPr id="403" name="正方形/長方形 402"/>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96</xdr:row>
      <xdr:rowOff>114300</xdr:rowOff>
    </xdr:from>
    <xdr:ext cx="298543" cy="225703"/>
    <xdr:sp macro="" textlink="">
      <xdr:nvSpPr>
        <xdr:cNvPr id="404" name="テキスト ボックス 403"/>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111</xdr:row>
      <xdr:rowOff>19050</xdr:rowOff>
    </xdr:from>
    <xdr:to>
      <xdr:col>24</xdr:col>
      <xdr:colOff>644525</xdr:colOff>
      <xdr:row>111</xdr:row>
      <xdr:rowOff>19050</xdr:rowOff>
    </xdr:to>
    <xdr:cxnSp macro="">
      <xdr:nvCxnSpPr>
        <xdr:cNvPr id="405" name="直線コネクタ 404"/>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429411</xdr:colOff>
      <xdr:row>110</xdr:row>
      <xdr:rowOff>48277</xdr:rowOff>
    </xdr:from>
    <xdr:ext cx="338939" cy="259045"/>
    <xdr:sp macro="" textlink="">
      <xdr:nvSpPr>
        <xdr:cNvPr id="406" name="テキスト ボックス 405"/>
        <xdr:cNvSpPr txBox="1"/>
      </xdr:nvSpPr>
      <xdr:spPr>
        <a:xfrm>
          <a:off x="12107061"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73025</xdr:colOff>
      <xdr:row>108</xdr:row>
      <xdr:rowOff>152400</xdr:rowOff>
    </xdr:from>
    <xdr:to>
      <xdr:col>24</xdr:col>
      <xdr:colOff>644525</xdr:colOff>
      <xdr:row>108</xdr:row>
      <xdr:rowOff>152400</xdr:rowOff>
    </xdr:to>
    <xdr:cxnSp macro="">
      <xdr:nvCxnSpPr>
        <xdr:cNvPr id="407" name="直線コネクタ 406"/>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108</xdr:row>
      <xdr:rowOff>10177</xdr:rowOff>
    </xdr:from>
    <xdr:ext cx="403059" cy="259045"/>
    <xdr:sp macro="" textlink="">
      <xdr:nvSpPr>
        <xdr:cNvPr id="408" name="テキスト ボックス 407"/>
        <xdr:cNvSpPr txBox="1"/>
      </xdr:nvSpPr>
      <xdr:spPr>
        <a:xfrm>
          <a:off x="12042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106</xdr:row>
      <xdr:rowOff>114300</xdr:rowOff>
    </xdr:from>
    <xdr:to>
      <xdr:col>24</xdr:col>
      <xdr:colOff>644525</xdr:colOff>
      <xdr:row>106</xdr:row>
      <xdr:rowOff>114300</xdr:rowOff>
    </xdr:to>
    <xdr:cxnSp macro="">
      <xdr:nvCxnSpPr>
        <xdr:cNvPr id="409" name="直線コネクタ 408"/>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105</xdr:row>
      <xdr:rowOff>143527</xdr:rowOff>
    </xdr:from>
    <xdr:ext cx="403059" cy="259045"/>
    <xdr:sp macro="" textlink="">
      <xdr:nvSpPr>
        <xdr:cNvPr id="410" name="テキスト ボックス 409"/>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104</xdr:row>
      <xdr:rowOff>76200</xdr:rowOff>
    </xdr:from>
    <xdr:to>
      <xdr:col>24</xdr:col>
      <xdr:colOff>644525</xdr:colOff>
      <xdr:row>104</xdr:row>
      <xdr:rowOff>76200</xdr:rowOff>
    </xdr:to>
    <xdr:cxnSp macro="">
      <xdr:nvCxnSpPr>
        <xdr:cNvPr id="411" name="直線コネクタ 410"/>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103</xdr:row>
      <xdr:rowOff>105427</xdr:rowOff>
    </xdr:from>
    <xdr:ext cx="403059" cy="259045"/>
    <xdr:sp macro="" textlink="">
      <xdr:nvSpPr>
        <xdr:cNvPr id="412" name="テキスト ボックス 411"/>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102</xdr:row>
      <xdr:rowOff>38100</xdr:rowOff>
    </xdr:from>
    <xdr:to>
      <xdr:col>24</xdr:col>
      <xdr:colOff>644525</xdr:colOff>
      <xdr:row>102</xdr:row>
      <xdr:rowOff>38100</xdr:rowOff>
    </xdr:to>
    <xdr:cxnSp macro="">
      <xdr:nvCxnSpPr>
        <xdr:cNvPr id="413" name="直線コネクタ 412"/>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101</xdr:row>
      <xdr:rowOff>67327</xdr:rowOff>
    </xdr:from>
    <xdr:ext cx="403059" cy="259045"/>
    <xdr:sp macro="" textlink="">
      <xdr:nvSpPr>
        <xdr:cNvPr id="414" name="テキスト ボックス 413"/>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100</xdr:row>
      <xdr:rowOff>0</xdr:rowOff>
    </xdr:from>
    <xdr:to>
      <xdr:col>24</xdr:col>
      <xdr:colOff>644525</xdr:colOff>
      <xdr:row>100</xdr:row>
      <xdr:rowOff>0</xdr:rowOff>
    </xdr:to>
    <xdr:cxnSp macro="">
      <xdr:nvCxnSpPr>
        <xdr:cNvPr id="415" name="直線コネクタ 414"/>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99</xdr:row>
      <xdr:rowOff>29227</xdr:rowOff>
    </xdr:from>
    <xdr:ext cx="467179" cy="259045"/>
    <xdr:sp macro="" textlink="">
      <xdr:nvSpPr>
        <xdr:cNvPr id="416" name="テキスト ボックス 415"/>
        <xdr:cNvSpPr txBox="1"/>
      </xdr:nvSpPr>
      <xdr:spPr>
        <a:xfrm>
          <a:off x="11978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97</xdr:row>
      <xdr:rowOff>133350</xdr:rowOff>
    </xdr:from>
    <xdr:to>
      <xdr:col>24</xdr:col>
      <xdr:colOff>644525</xdr:colOff>
      <xdr:row>97</xdr:row>
      <xdr:rowOff>133350</xdr:rowOff>
    </xdr:to>
    <xdr:cxnSp macro="">
      <xdr:nvCxnSpPr>
        <xdr:cNvPr id="417" name="直線コネクタ 416"/>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96</xdr:row>
      <xdr:rowOff>162577</xdr:rowOff>
    </xdr:from>
    <xdr:ext cx="467179" cy="259045"/>
    <xdr:sp macro="" textlink="">
      <xdr:nvSpPr>
        <xdr:cNvPr id="418" name="テキスト ボックス 417"/>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73025</xdr:colOff>
      <xdr:row>97</xdr:row>
      <xdr:rowOff>133350</xdr:rowOff>
    </xdr:from>
    <xdr:to>
      <xdr:col>24</xdr:col>
      <xdr:colOff>682625</xdr:colOff>
      <xdr:row>111</xdr:row>
      <xdr:rowOff>19050</xdr:rowOff>
    </xdr:to>
    <xdr:sp macro="" textlink="">
      <xdr:nvSpPr>
        <xdr:cNvPr id="419"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100</xdr:row>
      <xdr:rowOff>76200</xdr:rowOff>
    </xdr:from>
    <xdr:to>
      <xdr:col>23</xdr:col>
      <xdr:colOff>516889</xdr:colOff>
      <xdr:row>108</xdr:row>
      <xdr:rowOff>45720</xdr:rowOff>
    </xdr:to>
    <xdr:cxnSp macro="">
      <xdr:nvCxnSpPr>
        <xdr:cNvPr id="420" name="直線コネクタ 419"/>
        <xdr:cNvCxnSpPr/>
      </xdr:nvCxnSpPr>
      <xdr:spPr>
        <a:xfrm flipV="1">
          <a:off x="16318864" y="17221200"/>
          <a:ext cx="0" cy="1341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108</xdr:row>
      <xdr:rowOff>49547</xdr:rowOff>
    </xdr:from>
    <xdr:ext cx="405111" cy="259045"/>
    <xdr:sp macro="" textlink="">
      <xdr:nvSpPr>
        <xdr:cNvPr id="421" name="【庁舎】&#10;有形固定資産減価償却率最小値テキスト"/>
        <xdr:cNvSpPr txBox="1"/>
      </xdr:nvSpPr>
      <xdr:spPr>
        <a:xfrm>
          <a:off x="16408400" y="18566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25.6</a:t>
          </a:r>
          <a:endParaRPr kumimoji="1" lang="ja-JP" altLang="en-US" sz="1000" b="1">
            <a:latin typeface="ＭＳ Ｐゴシック"/>
          </a:endParaRPr>
        </a:p>
      </xdr:txBody>
    </xdr:sp>
    <xdr:clientData/>
  </xdr:oneCellAnchor>
  <xdr:twoCellAnchor>
    <xdr:from>
      <xdr:col>23</xdr:col>
      <xdr:colOff>428625</xdr:colOff>
      <xdr:row>108</xdr:row>
      <xdr:rowOff>45720</xdr:rowOff>
    </xdr:from>
    <xdr:to>
      <xdr:col>23</xdr:col>
      <xdr:colOff>606425</xdr:colOff>
      <xdr:row>108</xdr:row>
      <xdr:rowOff>45720</xdr:rowOff>
    </xdr:to>
    <xdr:cxnSp macro="">
      <xdr:nvCxnSpPr>
        <xdr:cNvPr id="422" name="直線コネクタ 421"/>
        <xdr:cNvCxnSpPr/>
      </xdr:nvCxnSpPr>
      <xdr:spPr>
        <a:xfrm>
          <a:off x="16230600" y="18562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99</xdr:row>
      <xdr:rowOff>22877</xdr:rowOff>
    </xdr:from>
    <xdr:ext cx="405111" cy="259045"/>
    <xdr:sp macro="" textlink="">
      <xdr:nvSpPr>
        <xdr:cNvPr id="423" name="【庁舎】&#10;有形固定資産減価償却率最大値テキスト"/>
        <xdr:cNvSpPr txBox="1"/>
      </xdr:nvSpPr>
      <xdr:spPr>
        <a:xfrm>
          <a:off x="16408400" y="16996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96.0</a:t>
          </a:r>
          <a:endParaRPr kumimoji="1" lang="ja-JP" altLang="en-US" sz="1000" b="1">
            <a:latin typeface="ＭＳ Ｐゴシック"/>
          </a:endParaRPr>
        </a:p>
      </xdr:txBody>
    </xdr:sp>
    <xdr:clientData/>
  </xdr:oneCellAnchor>
  <xdr:twoCellAnchor>
    <xdr:from>
      <xdr:col>23</xdr:col>
      <xdr:colOff>428625</xdr:colOff>
      <xdr:row>100</xdr:row>
      <xdr:rowOff>76200</xdr:rowOff>
    </xdr:from>
    <xdr:to>
      <xdr:col>23</xdr:col>
      <xdr:colOff>606425</xdr:colOff>
      <xdr:row>100</xdr:row>
      <xdr:rowOff>76200</xdr:rowOff>
    </xdr:to>
    <xdr:cxnSp macro="">
      <xdr:nvCxnSpPr>
        <xdr:cNvPr id="424" name="直線コネクタ 423"/>
        <xdr:cNvCxnSpPr/>
      </xdr:nvCxnSpPr>
      <xdr:spPr>
        <a:xfrm>
          <a:off x="16230600" y="1722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104</xdr:row>
      <xdr:rowOff>110507</xdr:rowOff>
    </xdr:from>
    <xdr:ext cx="405111" cy="259045"/>
    <xdr:sp macro="" textlink="">
      <xdr:nvSpPr>
        <xdr:cNvPr id="425" name="【庁舎】&#10;有形固定資産減価償却率平均値テキスト"/>
        <xdr:cNvSpPr txBox="1"/>
      </xdr:nvSpPr>
      <xdr:spPr>
        <a:xfrm>
          <a:off x="16408400" y="179413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54.4</a:t>
          </a:r>
          <a:endParaRPr kumimoji="1" lang="ja-JP" altLang="en-US" sz="1000" b="1">
            <a:solidFill>
              <a:srgbClr val="000080"/>
            </a:solidFill>
            <a:latin typeface="ＭＳ Ｐゴシック"/>
          </a:endParaRPr>
        </a:p>
      </xdr:txBody>
    </xdr:sp>
    <xdr:clientData/>
  </xdr:oneCellAnchor>
  <xdr:twoCellAnchor>
    <xdr:from>
      <xdr:col>23</xdr:col>
      <xdr:colOff>466725</xdr:colOff>
      <xdr:row>104</xdr:row>
      <xdr:rowOff>132080</xdr:rowOff>
    </xdr:from>
    <xdr:to>
      <xdr:col>23</xdr:col>
      <xdr:colOff>568325</xdr:colOff>
      <xdr:row>105</xdr:row>
      <xdr:rowOff>62230</xdr:rowOff>
    </xdr:to>
    <xdr:sp macro="" textlink="">
      <xdr:nvSpPr>
        <xdr:cNvPr id="426" name="フローチャート : 判断 425"/>
        <xdr:cNvSpPr/>
      </xdr:nvSpPr>
      <xdr:spPr>
        <a:xfrm>
          <a:off x="16268700" y="17962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104</xdr:row>
      <xdr:rowOff>74930</xdr:rowOff>
    </xdr:from>
    <xdr:to>
      <xdr:col>22</xdr:col>
      <xdr:colOff>415925</xdr:colOff>
      <xdr:row>105</xdr:row>
      <xdr:rowOff>5080</xdr:rowOff>
    </xdr:to>
    <xdr:sp macro="" textlink="">
      <xdr:nvSpPr>
        <xdr:cNvPr id="427" name="フローチャート : 判断 426"/>
        <xdr:cNvSpPr/>
      </xdr:nvSpPr>
      <xdr:spPr>
        <a:xfrm>
          <a:off x="15430500" y="17905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103</xdr:row>
      <xdr:rowOff>21607</xdr:rowOff>
    </xdr:from>
    <xdr:ext cx="405111" cy="259045"/>
    <xdr:sp macro="" textlink="">
      <xdr:nvSpPr>
        <xdr:cNvPr id="428" name="n_1aveValue【庁舎】&#10;有形固定資産減価償却率"/>
        <xdr:cNvSpPr txBox="1"/>
      </xdr:nvSpPr>
      <xdr:spPr>
        <a:xfrm>
          <a:off x="15266043" y="17680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57.4</a:t>
          </a:r>
          <a:endParaRPr kumimoji="1" lang="ja-JP" altLang="en-US" sz="1000" b="1">
            <a:solidFill>
              <a:srgbClr val="000080"/>
            </a:solidFill>
            <a:latin typeface="ＭＳ Ｐゴシック"/>
          </a:endParaRPr>
        </a:p>
      </xdr:txBody>
    </xdr:sp>
    <xdr:clientData/>
  </xdr:oneCellAnchor>
  <xdr:oneCellAnchor>
    <xdr:from>
      <xdr:col>23</xdr:col>
      <xdr:colOff>327025</xdr:colOff>
      <xdr:row>111</xdr:row>
      <xdr:rowOff>16527</xdr:rowOff>
    </xdr:from>
    <xdr:ext cx="762000" cy="259045"/>
    <xdr:sp macro="" textlink="">
      <xdr:nvSpPr>
        <xdr:cNvPr id="429" name="テキスト ボックス 428"/>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111</xdr:row>
      <xdr:rowOff>16527</xdr:rowOff>
    </xdr:from>
    <xdr:ext cx="762000" cy="259045"/>
    <xdr:sp macro="" textlink="">
      <xdr:nvSpPr>
        <xdr:cNvPr id="430" name="テキスト ボックス 429"/>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111</xdr:row>
      <xdr:rowOff>16527</xdr:rowOff>
    </xdr:from>
    <xdr:ext cx="762000" cy="259045"/>
    <xdr:sp macro="" textlink="">
      <xdr:nvSpPr>
        <xdr:cNvPr id="431" name="テキスト ボックス 430"/>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111</xdr:row>
      <xdr:rowOff>16527</xdr:rowOff>
    </xdr:from>
    <xdr:ext cx="762000" cy="259045"/>
    <xdr:sp macro="" textlink="">
      <xdr:nvSpPr>
        <xdr:cNvPr id="432" name="テキスト ボックス 431"/>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111</xdr:row>
      <xdr:rowOff>16527</xdr:rowOff>
    </xdr:from>
    <xdr:ext cx="762000" cy="259045"/>
    <xdr:sp macro="" textlink="">
      <xdr:nvSpPr>
        <xdr:cNvPr id="433" name="テキスト ボックス 432"/>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106</xdr:row>
      <xdr:rowOff>33020</xdr:rowOff>
    </xdr:from>
    <xdr:to>
      <xdr:col>22</xdr:col>
      <xdr:colOff>415925</xdr:colOff>
      <xdr:row>106</xdr:row>
      <xdr:rowOff>134620</xdr:rowOff>
    </xdr:to>
    <xdr:sp macro="" textlink="">
      <xdr:nvSpPr>
        <xdr:cNvPr id="434" name="円/楕円 433"/>
        <xdr:cNvSpPr/>
      </xdr:nvSpPr>
      <xdr:spPr>
        <a:xfrm>
          <a:off x="15430500" y="18206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106</xdr:row>
      <xdr:rowOff>125747</xdr:rowOff>
    </xdr:from>
    <xdr:ext cx="405111" cy="259045"/>
    <xdr:sp macro="" textlink="">
      <xdr:nvSpPr>
        <xdr:cNvPr id="435" name="n_1mainValue【庁舎】&#10;有形固定資産減価償却率"/>
        <xdr:cNvSpPr txBox="1"/>
      </xdr:nvSpPr>
      <xdr:spPr>
        <a:xfrm>
          <a:off x="15266043" y="18299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41.6</a:t>
          </a:r>
          <a:endParaRPr kumimoji="1" lang="ja-JP" altLang="en-US" sz="1000" b="1">
            <a:solidFill>
              <a:srgbClr val="FF0000"/>
            </a:solidFill>
            <a:latin typeface="ＭＳ Ｐゴシック"/>
          </a:endParaRPr>
        </a:p>
      </xdr:txBody>
    </xdr:sp>
    <xdr:clientData/>
  </xdr:oneCellAnchor>
  <xdr:twoCellAnchor>
    <xdr:from>
      <xdr:col>26</xdr:col>
      <xdr:colOff>428625</xdr:colOff>
      <xdr:row>91</xdr:row>
      <xdr:rowOff>19050</xdr:rowOff>
    </xdr:from>
    <xdr:to>
      <xdr:col>33</xdr:col>
      <xdr:colOff>352425</xdr:colOff>
      <xdr:row>94</xdr:row>
      <xdr:rowOff>139700</xdr:rowOff>
    </xdr:to>
    <xdr:sp macro="" textlink="">
      <xdr:nvSpPr>
        <xdr:cNvPr id="436" name="正方形/長方形 435"/>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庁舎</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94</xdr:row>
      <xdr:rowOff>165100</xdr:rowOff>
    </xdr:from>
    <xdr:to>
      <xdr:col>29</xdr:col>
      <xdr:colOff>22225</xdr:colOff>
      <xdr:row>96</xdr:row>
      <xdr:rowOff>76200</xdr:rowOff>
    </xdr:to>
    <xdr:sp macro="" textlink="">
      <xdr:nvSpPr>
        <xdr:cNvPr id="437" name="正方形/長方形 436"/>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96</xdr:row>
      <xdr:rowOff>25400</xdr:rowOff>
    </xdr:from>
    <xdr:to>
      <xdr:col>29</xdr:col>
      <xdr:colOff>22225</xdr:colOff>
      <xdr:row>97</xdr:row>
      <xdr:rowOff>107950</xdr:rowOff>
    </xdr:to>
    <xdr:sp macro="" textlink="">
      <xdr:nvSpPr>
        <xdr:cNvPr id="438" name="正方形/長方形 437"/>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94</xdr:row>
      <xdr:rowOff>165100</xdr:rowOff>
    </xdr:from>
    <xdr:to>
      <xdr:col>30</xdr:col>
      <xdr:colOff>352425</xdr:colOff>
      <xdr:row>96</xdr:row>
      <xdr:rowOff>76200</xdr:rowOff>
    </xdr:to>
    <xdr:sp macro="" textlink="">
      <xdr:nvSpPr>
        <xdr:cNvPr id="439" name="正方形/長方形 438"/>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96</xdr:row>
      <xdr:rowOff>25400</xdr:rowOff>
    </xdr:from>
    <xdr:to>
      <xdr:col>30</xdr:col>
      <xdr:colOff>352425</xdr:colOff>
      <xdr:row>97</xdr:row>
      <xdr:rowOff>107950</xdr:rowOff>
    </xdr:to>
    <xdr:sp macro="" textlink="">
      <xdr:nvSpPr>
        <xdr:cNvPr id="440" name="正方形/長方形 439"/>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0.152</a:t>
          </a:r>
          <a:endParaRPr kumimoji="1" lang="ja-JP" altLang="en-US" sz="1200" b="1" i="1">
            <a:solidFill>
              <a:srgbClr val="4080FF"/>
            </a:solidFill>
            <a:latin typeface="ＭＳ Ｐゴシック"/>
          </a:endParaRPr>
        </a:p>
      </xdr:txBody>
    </xdr:sp>
    <xdr:clientData/>
  </xdr:twoCellAnchor>
  <xdr:twoCellAnchor>
    <xdr:from>
      <xdr:col>29</xdr:col>
      <xdr:colOff>657225</xdr:colOff>
      <xdr:row>94</xdr:row>
      <xdr:rowOff>165100</xdr:rowOff>
    </xdr:from>
    <xdr:to>
      <xdr:col>32</xdr:col>
      <xdr:colOff>123825</xdr:colOff>
      <xdr:row>96</xdr:row>
      <xdr:rowOff>76200</xdr:rowOff>
    </xdr:to>
    <xdr:sp macro="" textlink="">
      <xdr:nvSpPr>
        <xdr:cNvPr id="441" name="正方形/長方形 440"/>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29</xdr:col>
      <xdr:colOff>657225</xdr:colOff>
      <xdr:row>96</xdr:row>
      <xdr:rowOff>25400</xdr:rowOff>
    </xdr:from>
    <xdr:to>
      <xdr:col>32</xdr:col>
      <xdr:colOff>123825</xdr:colOff>
      <xdr:row>97</xdr:row>
      <xdr:rowOff>107950</xdr:rowOff>
    </xdr:to>
    <xdr:sp macro="" textlink="">
      <xdr:nvSpPr>
        <xdr:cNvPr id="442" name="正方形/長方形 441"/>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0.212</a:t>
          </a:r>
          <a:endParaRPr kumimoji="1" lang="ja-JP" altLang="en-US" sz="1200" b="1" i="1">
            <a:solidFill>
              <a:srgbClr val="4080FF"/>
            </a:solidFill>
            <a:latin typeface="ＭＳ Ｐゴシック"/>
          </a:endParaRPr>
        </a:p>
      </xdr:txBody>
    </xdr:sp>
    <xdr:clientData/>
  </xdr:twoCellAnchor>
  <xdr:twoCellAnchor>
    <xdr:from>
      <xdr:col>26</xdr:col>
      <xdr:colOff>428625</xdr:colOff>
      <xdr:row>97</xdr:row>
      <xdr:rowOff>133350</xdr:rowOff>
    </xdr:from>
    <xdr:to>
      <xdr:col>33</xdr:col>
      <xdr:colOff>352425</xdr:colOff>
      <xdr:row>111</xdr:row>
      <xdr:rowOff>19050</xdr:rowOff>
    </xdr:to>
    <xdr:sp macro="" textlink="">
      <xdr:nvSpPr>
        <xdr:cNvPr id="443" name="正方形/長方形 442"/>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96</xdr:row>
      <xdr:rowOff>114300</xdr:rowOff>
    </xdr:from>
    <xdr:ext cx="349839" cy="225703"/>
    <xdr:sp macro="" textlink="">
      <xdr:nvSpPr>
        <xdr:cNvPr id="444" name="テキスト ボックス 443"/>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111</xdr:row>
      <xdr:rowOff>19050</xdr:rowOff>
    </xdr:from>
    <xdr:to>
      <xdr:col>33</xdr:col>
      <xdr:colOff>314325</xdr:colOff>
      <xdr:row>111</xdr:row>
      <xdr:rowOff>19050</xdr:rowOff>
    </xdr:to>
    <xdr:cxnSp macro="">
      <xdr:nvCxnSpPr>
        <xdr:cNvPr id="445" name="直線コネクタ 444"/>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110</xdr:row>
      <xdr:rowOff>48277</xdr:rowOff>
    </xdr:from>
    <xdr:ext cx="467179" cy="259045"/>
    <xdr:sp macro="" textlink="">
      <xdr:nvSpPr>
        <xdr:cNvPr id="446" name="テキスト ボックス 445"/>
        <xdr:cNvSpPr txBox="1"/>
      </xdr:nvSpPr>
      <xdr:spPr>
        <a:xfrm>
          <a:off x="17820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108</xdr:row>
      <xdr:rowOff>152400</xdr:rowOff>
    </xdr:from>
    <xdr:to>
      <xdr:col>33</xdr:col>
      <xdr:colOff>314325</xdr:colOff>
      <xdr:row>108</xdr:row>
      <xdr:rowOff>152400</xdr:rowOff>
    </xdr:to>
    <xdr:cxnSp macro="">
      <xdr:nvCxnSpPr>
        <xdr:cNvPr id="447" name="直線コネクタ 446"/>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108</xdr:row>
      <xdr:rowOff>10177</xdr:rowOff>
    </xdr:from>
    <xdr:ext cx="467179" cy="259045"/>
    <xdr:sp macro="" textlink="">
      <xdr:nvSpPr>
        <xdr:cNvPr id="448" name="テキスト ボックス 447"/>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26</xdr:col>
      <xdr:colOff>428625</xdr:colOff>
      <xdr:row>106</xdr:row>
      <xdr:rowOff>114300</xdr:rowOff>
    </xdr:from>
    <xdr:to>
      <xdr:col>33</xdr:col>
      <xdr:colOff>314325</xdr:colOff>
      <xdr:row>106</xdr:row>
      <xdr:rowOff>114300</xdr:rowOff>
    </xdr:to>
    <xdr:cxnSp macro="">
      <xdr:nvCxnSpPr>
        <xdr:cNvPr id="449" name="直線コネクタ 448"/>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105</xdr:row>
      <xdr:rowOff>143527</xdr:rowOff>
    </xdr:from>
    <xdr:ext cx="467179" cy="259045"/>
    <xdr:sp macro="" textlink="">
      <xdr:nvSpPr>
        <xdr:cNvPr id="450" name="テキスト ボックス 449"/>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26</xdr:col>
      <xdr:colOff>428625</xdr:colOff>
      <xdr:row>104</xdr:row>
      <xdr:rowOff>76200</xdr:rowOff>
    </xdr:from>
    <xdr:to>
      <xdr:col>33</xdr:col>
      <xdr:colOff>314325</xdr:colOff>
      <xdr:row>104</xdr:row>
      <xdr:rowOff>76200</xdr:rowOff>
    </xdr:to>
    <xdr:cxnSp macro="">
      <xdr:nvCxnSpPr>
        <xdr:cNvPr id="451" name="直線コネクタ 450"/>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103</xdr:row>
      <xdr:rowOff>105427</xdr:rowOff>
    </xdr:from>
    <xdr:ext cx="467179" cy="259045"/>
    <xdr:sp macro="" textlink="">
      <xdr:nvSpPr>
        <xdr:cNvPr id="452" name="テキスト ボックス 451"/>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0.600</a:t>
          </a:r>
          <a:endParaRPr kumimoji="1" lang="ja-JP" altLang="en-US" sz="1000">
            <a:latin typeface="ＭＳ Ｐゴシック"/>
          </a:endParaRPr>
        </a:p>
      </xdr:txBody>
    </xdr:sp>
    <xdr:clientData/>
  </xdr:oneCellAnchor>
  <xdr:twoCellAnchor>
    <xdr:from>
      <xdr:col>26</xdr:col>
      <xdr:colOff>428625</xdr:colOff>
      <xdr:row>102</xdr:row>
      <xdr:rowOff>38100</xdr:rowOff>
    </xdr:from>
    <xdr:to>
      <xdr:col>33</xdr:col>
      <xdr:colOff>314325</xdr:colOff>
      <xdr:row>102</xdr:row>
      <xdr:rowOff>38100</xdr:rowOff>
    </xdr:to>
    <xdr:cxnSp macro="">
      <xdr:nvCxnSpPr>
        <xdr:cNvPr id="453" name="直線コネクタ 452"/>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101</xdr:row>
      <xdr:rowOff>67327</xdr:rowOff>
    </xdr:from>
    <xdr:ext cx="467179" cy="259045"/>
    <xdr:sp macro="" textlink="">
      <xdr:nvSpPr>
        <xdr:cNvPr id="454" name="テキスト ボックス 453"/>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0.800</a:t>
          </a:r>
          <a:endParaRPr kumimoji="1" lang="ja-JP" altLang="en-US" sz="1000">
            <a:latin typeface="ＭＳ Ｐゴシック"/>
          </a:endParaRPr>
        </a:p>
      </xdr:txBody>
    </xdr:sp>
    <xdr:clientData/>
  </xdr:oneCellAnchor>
  <xdr:twoCellAnchor>
    <xdr:from>
      <xdr:col>26</xdr:col>
      <xdr:colOff>428625</xdr:colOff>
      <xdr:row>100</xdr:row>
      <xdr:rowOff>0</xdr:rowOff>
    </xdr:from>
    <xdr:to>
      <xdr:col>33</xdr:col>
      <xdr:colOff>314325</xdr:colOff>
      <xdr:row>100</xdr:row>
      <xdr:rowOff>0</xdr:rowOff>
    </xdr:to>
    <xdr:cxnSp macro="">
      <xdr:nvCxnSpPr>
        <xdr:cNvPr id="455" name="直線コネクタ 454"/>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99</xdr:row>
      <xdr:rowOff>29227</xdr:rowOff>
    </xdr:from>
    <xdr:ext cx="467179" cy="259045"/>
    <xdr:sp macro="" textlink="">
      <xdr:nvSpPr>
        <xdr:cNvPr id="456" name="テキスト ボックス 455"/>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26</xdr:col>
      <xdr:colOff>428625</xdr:colOff>
      <xdr:row>97</xdr:row>
      <xdr:rowOff>133350</xdr:rowOff>
    </xdr:from>
    <xdr:to>
      <xdr:col>33</xdr:col>
      <xdr:colOff>314325</xdr:colOff>
      <xdr:row>97</xdr:row>
      <xdr:rowOff>133350</xdr:rowOff>
    </xdr:to>
    <xdr:cxnSp macro="">
      <xdr:nvCxnSpPr>
        <xdr:cNvPr id="457" name="直線コネクタ 456"/>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96</xdr:row>
      <xdr:rowOff>162577</xdr:rowOff>
    </xdr:from>
    <xdr:ext cx="467179" cy="259045"/>
    <xdr:sp macro="" textlink="">
      <xdr:nvSpPr>
        <xdr:cNvPr id="458" name="テキスト ボックス 457"/>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26</xdr:col>
      <xdr:colOff>428625</xdr:colOff>
      <xdr:row>97</xdr:row>
      <xdr:rowOff>133350</xdr:rowOff>
    </xdr:from>
    <xdr:to>
      <xdr:col>33</xdr:col>
      <xdr:colOff>352425</xdr:colOff>
      <xdr:row>111</xdr:row>
      <xdr:rowOff>19050</xdr:rowOff>
    </xdr:to>
    <xdr:sp macro="" textlink="">
      <xdr:nvSpPr>
        <xdr:cNvPr id="459"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100</xdr:row>
      <xdr:rowOff>68580</xdr:rowOff>
    </xdr:from>
    <xdr:to>
      <xdr:col>32</xdr:col>
      <xdr:colOff>186689</xdr:colOff>
      <xdr:row>108</xdr:row>
      <xdr:rowOff>163830</xdr:rowOff>
    </xdr:to>
    <xdr:cxnSp macro="">
      <xdr:nvCxnSpPr>
        <xdr:cNvPr id="460" name="直線コネクタ 459"/>
        <xdr:cNvCxnSpPr/>
      </xdr:nvCxnSpPr>
      <xdr:spPr>
        <a:xfrm flipV="1">
          <a:off x="22160864" y="17213580"/>
          <a:ext cx="0" cy="1466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108</xdr:row>
      <xdr:rowOff>167657</xdr:rowOff>
    </xdr:from>
    <xdr:ext cx="469744" cy="259045"/>
    <xdr:sp macro="" textlink="">
      <xdr:nvSpPr>
        <xdr:cNvPr id="461" name="【庁舎】&#10;一人当たり面積最小値テキスト"/>
        <xdr:cNvSpPr txBox="1"/>
      </xdr:nvSpPr>
      <xdr:spPr>
        <a:xfrm>
          <a:off x="22250400" y="18684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0.194</a:t>
          </a:r>
          <a:endParaRPr kumimoji="1" lang="ja-JP" altLang="en-US" sz="1000" b="1">
            <a:latin typeface="ＭＳ Ｐゴシック"/>
          </a:endParaRPr>
        </a:p>
      </xdr:txBody>
    </xdr:sp>
    <xdr:clientData/>
  </xdr:oneCellAnchor>
  <xdr:twoCellAnchor>
    <xdr:from>
      <xdr:col>32</xdr:col>
      <xdr:colOff>98425</xdr:colOff>
      <xdr:row>108</xdr:row>
      <xdr:rowOff>163830</xdr:rowOff>
    </xdr:from>
    <xdr:to>
      <xdr:col>32</xdr:col>
      <xdr:colOff>276225</xdr:colOff>
      <xdr:row>108</xdr:row>
      <xdr:rowOff>163830</xdr:rowOff>
    </xdr:to>
    <xdr:cxnSp macro="">
      <xdr:nvCxnSpPr>
        <xdr:cNvPr id="462" name="直線コネクタ 461"/>
        <xdr:cNvCxnSpPr/>
      </xdr:nvCxnSpPr>
      <xdr:spPr>
        <a:xfrm>
          <a:off x="22072600" y="186804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99</xdr:row>
      <xdr:rowOff>15257</xdr:rowOff>
    </xdr:from>
    <xdr:ext cx="469744" cy="259045"/>
    <xdr:sp macro="" textlink="">
      <xdr:nvSpPr>
        <xdr:cNvPr id="463" name="【庁舎】&#10;一人当たり面積最大値テキスト"/>
        <xdr:cNvSpPr txBox="1"/>
      </xdr:nvSpPr>
      <xdr:spPr>
        <a:xfrm>
          <a:off x="22250400" y="16988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0.964</a:t>
          </a:r>
          <a:endParaRPr kumimoji="1" lang="ja-JP" altLang="en-US" sz="1000" b="1">
            <a:latin typeface="ＭＳ Ｐゴシック"/>
          </a:endParaRPr>
        </a:p>
      </xdr:txBody>
    </xdr:sp>
    <xdr:clientData/>
  </xdr:oneCellAnchor>
  <xdr:twoCellAnchor>
    <xdr:from>
      <xdr:col>32</xdr:col>
      <xdr:colOff>98425</xdr:colOff>
      <xdr:row>100</xdr:row>
      <xdr:rowOff>68580</xdr:rowOff>
    </xdr:from>
    <xdr:to>
      <xdr:col>32</xdr:col>
      <xdr:colOff>276225</xdr:colOff>
      <xdr:row>100</xdr:row>
      <xdr:rowOff>68580</xdr:rowOff>
    </xdr:to>
    <xdr:cxnSp macro="">
      <xdr:nvCxnSpPr>
        <xdr:cNvPr id="464" name="直線コネクタ 463"/>
        <xdr:cNvCxnSpPr/>
      </xdr:nvCxnSpPr>
      <xdr:spPr>
        <a:xfrm>
          <a:off x="22072600" y="17213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105</xdr:row>
      <xdr:rowOff>95266</xdr:rowOff>
    </xdr:from>
    <xdr:ext cx="469744" cy="259045"/>
    <xdr:sp macro="" textlink="">
      <xdr:nvSpPr>
        <xdr:cNvPr id="465" name="【庁舎】&#10;一人当たり面積平均値テキスト"/>
        <xdr:cNvSpPr txBox="1"/>
      </xdr:nvSpPr>
      <xdr:spPr>
        <a:xfrm>
          <a:off x="22250400" y="180975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0.462</a:t>
          </a:r>
          <a:endParaRPr kumimoji="1" lang="ja-JP" altLang="en-US" sz="1000" b="1">
            <a:solidFill>
              <a:srgbClr val="000080"/>
            </a:solidFill>
            <a:latin typeface="ＭＳ Ｐゴシック"/>
          </a:endParaRPr>
        </a:p>
      </xdr:txBody>
    </xdr:sp>
    <xdr:clientData/>
  </xdr:oneCellAnchor>
  <xdr:twoCellAnchor>
    <xdr:from>
      <xdr:col>32</xdr:col>
      <xdr:colOff>136525</xdr:colOff>
      <xdr:row>105</xdr:row>
      <xdr:rowOff>116839</xdr:rowOff>
    </xdr:from>
    <xdr:to>
      <xdr:col>32</xdr:col>
      <xdr:colOff>238125</xdr:colOff>
      <xdr:row>106</xdr:row>
      <xdr:rowOff>46989</xdr:rowOff>
    </xdr:to>
    <xdr:sp macro="" textlink="">
      <xdr:nvSpPr>
        <xdr:cNvPr id="466" name="フローチャート : 判断 465"/>
        <xdr:cNvSpPr/>
      </xdr:nvSpPr>
      <xdr:spPr>
        <a:xfrm>
          <a:off x="22110700" y="18119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105</xdr:row>
      <xdr:rowOff>114936</xdr:rowOff>
    </xdr:from>
    <xdr:to>
      <xdr:col>31</xdr:col>
      <xdr:colOff>85725</xdr:colOff>
      <xdr:row>106</xdr:row>
      <xdr:rowOff>45086</xdr:rowOff>
    </xdr:to>
    <xdr:sp macro="" textlink="">
      <xdr:nvSpPr>
        <xdr:cNvPr id="467" name="フローチャート : 判断 466"/>
        <xdr:cNvSpPr/>
      </xdr:nvSpPr>
      <xdr:spPr>
        <a:xfrm>
          <a:off x="21272500" y="18117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104</xdr:row>
      <xdr:rowOff>61613</xdr:rowOff>
    </xdr:from>
    <xdr:ext cx="469744" cy="259045"/>
    <xdr:sp macro="" textlink="">
      <xdr:nvSpPr>
        <xdr:cNvPr id="468" name="n_1aveValue【庁舎】&#10;一人当たり面積"/>
        <xdr:cNvSpPr txBox="1"/>
      </xdr:nvSpPr>
      <xdr:spPr>
        <a:xfrm>
          <a:off x="21075727" y="17892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0.463</a:t>
          </a:r>
          <a:endParaRPr kumimoji="1" lang="ja-JP" altLang="en-US" sz="1000" b="1">
            <a:solidFill>
              <a:srgbClr val="000080"/>
            </a:solidFill>
            <a:latin typeface="ＭＳ Ｐゴシック"/>
          </a:endParaRPr>
        </a:p>
      </xdr:txBody>
    </xdr:sp>
    <xdr:clientData/>
  </xdr:oneCellAnchor>
  <xdr:oneCellAnchor>
    <xdr:from>
      <xdr:col>31</xdr:col>
      <xdr:colOff>682625</xdr:colOff>
      <xdr:row>111</xdr:row>
      <xdr:rowOff>16527</xdr:rowOff>
    </xdr:from>
    <xdr:ext cx="762000" cy="259045"/>
    <xdr:sp macro="" textlink="">
      <xdr:nvSpPr>
        <xdr:cNvPr id="469" name="テキスト ボックス 468"/>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111</xdr:row>
      <xdr:rowOff>16527</xdr:rowOff>
    </xdr:from>
    <xdr:ext cx="762000" cy="259045"/>
    <xdr:sp macro="" textlink="">
      <xdr:nvSpPr>
        <xdr:cNvPr id="470" name="テキスト ボックス 469"/>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111</xdr:row>
      <xdr:rowOff>16527</xdr:rowOff>
    </xdr:from>
    <xdr:ext cx="762000" cy="259045"/>
    <xdr:sp macro="" textlink="">
      <xdr:nvSpPr>
        <xdr:cNvPr id="471" name="テキスト ボックス 470"/>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111</xdr:row>
      <xdr:rowOff>16527</xdr:rowOff>
    </xdr:from>
    <xdr:ext cx="762000" cy="259045"/>
    <xdr:sp macro="" textlink="">
      <xdr:nvSpPr>
        <xdr:cNvPr id="472" name="テキスト ボックス 471"/>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111</xdr:row>
      <xdr:rowOff>16527</xdr:rowOff>
    </xdr:from>
    <xdr:ext cx="762000" cy="259045"/>
    <xdr:sp macro="" textlink="">
      <xdr:nvSpPr>
        <xdr:cNvPr id="473" name="テキスト ボックス 472"/>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107</xdr:row>
      <xdr:rowOff>141605</xdr:rowOff>
    </xdr:from>
    <xdr:to>
      <xdr:col>31</xdr:col>
      <xdr:colOff>85725</xdr:colOff>
      <xdr:row>108</xdr:row>
      <xdr:rowOff>71755</xdr:rowOff>
    </xdr:to>
    <xdr:sp macro="" textlink="">
      <xdr:nvSpPr>
        <xdr:cNvPr id="474" name="円/楕円 473"/>
        <xdr:cNvSpPr/>
      </xdr:nvSpPr>
      <xdr:spPr>
        <a:xfrm>
          <a:off x="21272500" y="18486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108</xdr:row>
      <xdr:rowOff>62882</xdr:rowOff>
    </xdr:from>
    <xdr:ext cx="469744" cy="259045"/>
    <xdr:sp macro="" textlink="">
      <xdr:nvSpPr>
        <xdr:cNvPr id="475" name="n_1mainValue【庁舎】&#10;一人当たり面積"/>
        <xdr:cNvSpPr txBox="1"/>
      </xdr:nvSpPr>
      <xdr:spPr>
        <a:xfrm>
          <a:off x="21075727" y="185794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0.269</a:t>
          </a:r>
          <a:endParaRPr kumimoji="1" lang="ja-JP" altLang="en-US" sz="1000" b="1">
            <a:solidFill>
              <a:srgbClr val="FF0000"/>
            </a:solidFill>
            <a:latin typeface="ＭＳ Ｐゴシック"/>
          </a:endParaRPr>
        </a:p>
      </xdr:txBody>
    </xdr:sp>
    <xdr:clientData/>
  </xdr:oneCellAnchor>
  <xdr:twoCellAnchor>
    <xdr:from>
      <xdr:col>1</xdr:col>
      <xdr:colOff>66675</xdr:colOff>
      <xdr:row>113</xdr:row>
      <xdr:rowOff>57150</xdr:rowOff>
    </xdr:from>
    <xdr:to>
      <xdr:col>33</xdr:col>
      <xdr:colOff>352425</xdr:colOff>
      <xdr:row>124</xdr:row>
      <xdr:rowOff>76200</xdr:rowOff>
    </xdr:to>
    <xdr:sp macro="" textlink="">
      <xdr:nvSpPr>
        <xdr:cNvPr id="476" name="正方形/長方形 475"/>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477" name="正方形/長方形 476"/>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142875</xdr:colOff>
      <xdr:row>115</xdr:row>
      <xdr:rowOff>31750</xdr:rowOff>
    </xdr:from>
    <xdr:to>
      <xdr:col>33</xdr:col>
      <xdr:colOff>263525</xdr:colOff>
      <xdr:row>123</xdr:row>
      <xdr:rowOff>146050</xdr:rowOff>
    </xdr:to>
    <xdr:sp macro="" textlink="" fLocksText="0">
      <xdr:nvSpPr>
        <xdr:cNvPr id="478" name="テキスト ボックス 477"/>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体育館・プールについては、当該比率が</a:t>
          </a:r>
          <a:r>
            <a:rPr kumimoji="1" lang="en-US" altLang="ja-JP" sz="1300">
              <a:latin typeface="ＭＳ Ｐゴシック"/>
            </a:rPr>
            <a:t>100</a:t>
          </a:r>
          <a:r>
            <a:rPr kumimoji="1" lang="ja-JP" altLang="en-US" sz="1300">
              <a:latin typeface="ＭＳ Ｐゴシック"/>
            </a:rPr>
            <a:t>％となっており、耐用年数を過ぎて供用している。併設する施設の状況等を踏まえ、長寿命化の検討を進めている。また、消防施設・庁舎については、類似団体と比較し良好な数値となっているが、これは、緊急防災・減災事業及び耐震化事業により、大幅に資産簿価が増加したことに伴うものである。今後も、消防施設の機能強化等に努め、初期消火能力の向上及び施設設備の更新を図る。</a:t>
          </a:r>
          <a:endParaRPr kumimoji="1" lang="en-US" altLang="ja-JP" sz="1300">
            <a:latin typeface="ＭＳ Ｐゴシック"/>
          </a:endParaRPr>
        </a:p>
        <a:p>
          <a:endParaRPr kumimoji="1" lang="ja-JP" altLang="en-US" sz="1300">
            <a:latin typeface="ＭＳ Ｐ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宮城県川崎町</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9,086
9,052
270.77
5,008,516
4,867,650
60,915
3,412,624
1,907,592</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3.2
-</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H28  Ⅱ</a:t>
          </a:r>
          <a:r>
            <a:rPr kumimoji="1" lang="ja-JP" altLang="en-US" sz="1100" b="1">
              <a:solidFill>
                <a:srgbClr val="000000"/>
              </a:solidFill>
              <a:latin typeface="ＭＳ ゴシック"/>
            </a:rPr>
            <a:t>－１</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29</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8725722" cy="259045"/>
    <xdr:sp macro="" textlink="">
      <xdr:nvSpPr>
        <xdr:cNvPr id="32" name="テキスト ボックス 31"/>
        <xdr:cNvSpPr txBox="1"/>
      </xdr:nvSpPr>
      <xdr:spPr>
        <a:xfrm>
          <a:off x="762000" y="4127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25</xdr:row>
      <xdr:rowOff>95250</xdr:rowOff>
    </xdr:from>
    <xdr:ext cx="9617954" cy="259045"/>
    <xdr:sp macro="" textlink="">
      <xdr:nvSpPr>
        <xdr:cNvPr id="33" name="テキスト ボックス 32"/>
        <xdr:cNvSpPr txBox="1"/>
      </xdr:nvSpPr>
      <xdr:spPr>
        <a:xfrm>
          <a:off x="762000" y="4381500"/>
          <a:ext cx="96179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76200</xdr:colOff>
      <xdr:row>27</xdr:row>
      <xdr:rowOff>6350</xdr:rowOff>
    </xdr:from>
    <xdr:ext cx="8210774" cy="259045"/>
    <xdr:sp macro="" textlink="">
      <xdr:nvSpPr>
        <xdr:cNvPr id="34" name="テキスト ボックス 33"/>
        <xdr:cNvSpPr txBox="1"/>
      </xdr:nvSpPr>
      <xdr:spPr>
        <a:xfrm>
          <a:off x="762000" y="46355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5" name="正方形/長方形 34"/>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405287</xdr:colOff>
      <xdr:row>31</xdr:row>
      <xdr:rowOff>63500</xdr:rowOff>
    </xdr:from>
    <xdr:ext cx="1272227" cy="309059"/>
    <xdr:sp macro="" textlink="">
      <xdr:nvSpPr>
        <xdr:cNvPr id="36" name="テキスト ボックス 35"/>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432914</xdr:colOff>
      <xdr:row>31</xdr:row>
      <xdr:rowOff>38100</xdr:rowOff>
    </xdr:from>
    <xdr:ext cx="1651000" cy="359073"/>
    <xdr:sp macro="" textlink="">
      <xdr:nvSpPr>
        <xdr:cNvPr id="37" name="テキスト ボックス 36"/>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[0.31]</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8" name="正方形/長方形 37"/>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9" name="正方形/長方形 38"/>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38/79</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40" name="正方形/長方形 39"/>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1" name="正方形/長方形 40"/>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0.50</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2" name="正方形/長方形 41"/>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3" name="正方形/長方形 42"/>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0.53</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4" name="正方形/長方形 43"/>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5" name="正方形/長方形 44"/>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6" name="正方形/長方形 45"/>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7" name="テキスト ボックス 46"/>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lang="ja-JP" altLang="ja-JP" sz="1100" b="0" i="0">
              <a:solidFill>
                <a:schemeClr val="dk1"/>
              </a:solidFill>
              <a:effectLst/>
              <a:latin typeface="+mn-lt"/>
              <a:ea typeface="+mn-ea"/>
              <a:cs typeface="+mn-cs"/>
            </a:rPr>
            <a:t>豪雪地域であることや森林面積割合が約８割の山間地域であること等地理的要素も相まって、企業の進出が低迷していること、また、従来から基幹産業とされた第一次産業の衰退も影響して財政基盤が弱く、類似団体や全国市町村平均を大幅に下回っている。企業誘致や地場産業活性化の伸展を図り、税収を基幹とした自主財源の確保を図っていく。</a:t>
          </a:r>
          <a:endParaRPr lang="ja-JP" altLang="ja-JP" sz="1400">
            <a:effectLst/>
          </a:endParaRP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8" name="直線コネクタ 47"/>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xdr:colOff>
      <xdr:row>45</xdr:row>
      <xdr:rowOff>131535</xdr:rowOff>
    </xdr:from>
    <xdr:to>
      <xdr:col>8</xdr:col>
      <xdr:colOff>355600</xdr:colOff>
      <xdr:row>45</xdr:row>
      <xdr:rowOff>131535</xdr:rowOff>
    </xdr:to>
    <xdr:cxnSp macro="">
      <xdr:nvCxnSpPr>
        <xdr:cNvPr id="49" name="直線コネクタ 48"/>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0" name="テキスト ボックス 49"/>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xdr:col>
      <xdr:colOff>76200</xdr:colOff>
      <xdr:row>43</xdr:row>
      <xdr:rowOff>129722</xdr:rowOff>
    </xdr:from>
    <xdr:to>
      <xdr:col>8</xdr:col>
      <xdr:colOff>355600</xdr:colOff>
      <xdr:row>43</xdr:row>
      <xdr:rowOff>129722</xdr:rowOff>
    </xdr:to>
    <xdr:cxnSp macro="">
      <xdr:nvCxnSpPr>
        <xdr:cNvPr id="51" name="直線コネクタ 50"/>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2" name="テキスト ボックス 51"/>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0.30</a:t>
          </a:r>
          <a:endParaRPr kumimoji="1" lang="ja-JP" altLang="en-US" sz="1000">
            <a:latin typeface="ＭＳ Ｐゴシック"/>
          </a:endParaRPr>
        </a:p>
      </xdr:txBody>
    </xdr:sp>
    <xdr:clientData/>
  </xdr:oneCellAnchor>
  <xdr:twoCellAnchor>
    <xdr:from>
      <xdr:col>1</xdr:col>
      <xdr:colOff>76200</xdr:colOff>
      <xdr:row>41</xdr:row>
      <xdr:rowOff>127907</xdr:rowOff>
    </xdr:from>
    <xdr:to>
      <xdr:col>8</xdr:col>
      <xdr:colOff>355600</xdr:colOff>
      <xdr:row>41</xdr:row>
      <xdr:rowOff>127907</xdr:rowOff>
    </xdr:to>
    <xdr:cxnSp macro="">
      <xdr:nvCxnSpPr>
        <xdr:cNvPr id="53" name="直線コネクタ 52"/>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4" name="テキスト ボックス 53"/>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oneCellAnchor>
  <xdr:twoCellAnchor>
    <xdr:from>
      <xdr:col>1</xdr:col>
      <xdr:colOff>76200</xdr:colOff>
      <xdr:row>39</xdr:row>
      <xdr:rowOff>126093</xdr:rowOff>
    </xdr:from>
    <xdr:to>
      <xdr:col>8</xdr:col>
      <xdr:colOff>355600</xdr:colOff>
      <xdr:row>39</xdr:row>
      <xdr:rowOff>126093</xdr:rowOff>
    </xdr:to>
    <xdr:cxnSp macro="">
      <xdr:nvCxnSpPr>
        <xdr:cNvPr id="55" name="直線コネクタ 54"/>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6" name="テキスト ボックス 55"/>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0.90</a:t>
          </a:r>
          <a:endParaRPr kumimoji="1" lang="ja-JP" altLang="en-US" sz="1000">
            <a:latin typeface="ＭＳ Ｐゴシック"/>
          </a:endParaRPr>
        </a:p>
      </xdr:txBody>
    </xdr:sp>
    <xdr:clientData/>
  </xdr:oneCellAnchor>
  <xdr:twoCellAnchor>
    <xdr:from>
      <xdr:col>1</xdr:col>
      <xdr:colOff>76200</xdr:colOff>
      <xdr:row>37</xdr:row>
      <xdr:rowOff>124278</xdr:rowOff>
    </xdr:from>
    <xdr:to>
      <xdr:col>8</xdr:col>
      <xdr:colOff>355600</xdr:colOff>
      <xdr:row>37</xdr:row>
      <xdr:rowOff>124278</xdr:rowOff>
    </xdr:to>
    <xdr:cxnSp macro="">
      <xdr:nvCxnSpPr>
        <xdr:cNvPr id="57" name="直線コネクタ 56"/>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8" name="テキスト ボックス 57"/>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76200</xdr:colOff>
      <xdr:row>35</xdr:row>
      <xdr:rowOff>122464</xdr:rowOff>
    </xdr:from>
    <xdr:to>
      <xdr:col>8</xdr:col>
      <xdr:colOff>355600</xdr:colOff>
      <xdr:row>35</xdr:row>
      <xdr:rowOff>122464</xdr:rowOff>
    </xdr:to>
    <xdr:cxnSp macro="">
      <xdr:nvCxnSpPr>
        <xdr:cNvPr id="59" name="直線コネクタ 58"/>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0" name="テキスト ボックス 59"/>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36</xdr:row>
      <xdr:rowOff>77410</xdr:rowOff>
    </xdr:from>
    <xdr:to>
      <xdr:col>7</xdr:col>
      <xdr:colOff>152400</xdr:colOff>
      <xdr:row>44</xdr:row>
      <xdr:rowOff>107648</xdr:rowOff>
    </xdr:to>
    <xdr:cxnSp macro="">
      <xdr:nvCxnSpPr>
        <xdr:cNvPr id="64" name="直線コネクタ 63"/>
        <xdr:cNvCxnSpPr/>
      </xdr:nvCxnSpPr>
      <xdr:spPr>
        <a:xfrm flipV="1">
          <a:off x="4953000" y="6249610"/>
          <a:ext cx="0" cy="140183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44</xdr:row>
      <xdr:rowOff>79725</xdr:rowOff>
    </xdr:from>
    <xdr:ext cx="762000" cy="259045"/>
    <xdr:sp macro="" textlink="">
      <xdr:nvSpPr>
        <xdr:cNvPr id="65" name="財政力最小値テキスト"/>
        <xdr:cNvSpPr txBox="1"/>
      </xdr:nvSpPr>
      <xdr:spPr>
        <a:xfrm>
          <a:off x="5041900" y="7623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0.17</a:t>
          </a:r>
          <a:endParaRPr kumimoji="1" lang="ja-JP" altLang="en-US" sz="1000" b="1">
            <a:latin typeface="ＭＳ Ｐゴシック"/>
          </a:endParaRPr>
        </a:p>
      </xdr:txBody>
    </xdr:sp>
    <xdr:clientData/>
  </xdr:oneCellAnchor>
  <xdr:twoCellAnchor>
    <xdr:from>
      <xdr:col>7</xdr:col>
      <xdr:colOff>63500</xdr:colOff>
      <xdr:row>44</xdr:row>
      <xdr:rowOff>107648</xdr:rowOff>
    </xdr:from>
    <xdr:to>
      <xdr:col>7</xdr:col>
      <xdr:colOff>241300</xdr:colOff>
      <xdr:row>44</xdr:row>
      <xdr:rowOff>107648</xdr:rowOff>
    </xdr:to>
    <xdr:cxnSp macro="">
      <xdr:nvCxnSpPr>
        <xdr:cNvPr id="66" name="直線コネクタ 65"/>
        <xdr:cNvCxnSpPr/>
      </xdr:nvCxnSpPr>
      <xdr:spPr>
        <a:xfrm>
          <a:off x="4864100" y="7651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34</xdr:row>
      <xdr:rowOff>163787</xdr:rowOff>
    </xdr:from>
    <xdr:ext cx="762000" cy="259045"/>
    <xdr:sp macro="" textlink="">
      <xdr:nvSpPr>
        <xdr:cNvPr id="67" name="財政力最大値テキスト"/>
        <xdr:cNvSpPr txBox="1"/>
      </xdr:nvSpPr>
      <xdr:spPr>
        <a:xfrm>
          <a:off x="5041900" y="5993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1.39</a:t>
          </a:r>
          <a:endParaRPr kumimoji="1" lang="ja-JP" altLang="en-US" sz="1000" b="1">
            <a:latin typeface="ＭＳ Ｐゴシック"/>
          </a:endParaRPr>
        </a:p>
      </xdr:txBody>
    </xdr:sp>
    <xdr:clientData/>
  </xdr:oneCellAnchor>
  <xdr:twoCellAnchor>
    <xdr:from>
      <xdr:col>7</xdr:col>
      <xdr:colOff>63500</xdr:colOff>
      <xdr:row>36</xdr:row>
      <xdr:rowOff>77410</xdr:rowOff>
    </xdr:from>
    <xdr:to>
      <xdr:col>7</xdr:col>
      <xdr:colOff>241300</xdr:colOff>
      <xdr:row>36</xdr:row>
      <xdr:rowOff>77410</xdr:rowOff>
    </xdr:to>
    <xdr:cxnSp macro="">
      <xdr:nvCxnSpPr>
        <xdr:cNvPr id="68" name="直線コネクタ 67"/>
        <xdr:cNvCxnSpPr/>
      </xdr:nvCxnSpPr>
      <xdr:spPr>
        <a:xfrm>
          <a:off x="4864100" y="62496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43</xdr:row>
      <xdr:rowOff>118231</xdr:rowOff>
    </xdr:from>
    <xdr:to>
      <xdr:col>7</xdr:col>
      <xdr:colOff>152400</xdr:colOff>
      <xdr:row>43</xdr:row>
      <xdr:rowOff>129722</xdr:rowOff>
    </xdr:to>
    <xdr:cxnSp macro="">
      <xdr:nvCxnSpPr>
        <xdr:cNvPr id="69" name="直線コネクタ 68"/>
        <xdr:cNvCxnSpPr/>
      </xdr:nvCxnSpPr>
      <xdr:spPr>
        <a:xfrm flipV="1">
          <a:off x="4114800" y="7490581"/>
          <a:ext cx="8382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42</xdr:row>
      <xdr:rowOff>15015</xdr:rowOff>
    </xdr:from>
    <xdr:ext cx="762000" cy="259045"/>
    <xdr:sp macro="" textlink="">
      <xdr:nvSpPr>
        <xdr:cNvPr id="70" name="財政力平均値テキスト"/>
        <xdr:cNvSpPr txBox="1"/>
      </xdr:nvSpPr>
      <xdr:spPr>
        <a:xfrm>
          <a:off x="5041900" y="721591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0.37</a:t>
          </a:r>
          <a:endParaRPr kumimoji="1" lang="ja-JP" altLang="en-US" sz="1000" b="1">
            <a:solidFill>
              <a:srgbClr val="000080"/>
            </a:solidFill>
            <a:latin typeface="ＭＳ Ｐゴシック"/>
          </a:endParaRPr>
        </a:p>
      </xdr:txBody>
    </xdr:sp>
    <xdr:clientData/>
  </xdr:oneCellAnchor>
  <xdr:twoCellAnchor>
    <xdr:from>
      <xdr:col>7</xdr:col>
      <xdr:colOff>101600</xdr:colOff>
      <xdr:row>42</xdr:row>
      <xdr:rowOff>169938</xdr:rowOff>
    </xdr:from>
    <xdr:to>
      <xdr:col>7</xdr:col>
      <xdr:colOff>203200</xdr:colOff>
      <xdr:row>43</xdr:row>
      <xdr:rowOff>100088</xdr:rowOff>
    </xdr:to>
    <xdr:sp macro="" textlink="">
      <xdr:nvSpPr>
        <xdr:cNvPr id="71" name="フローチャート : 判断 70"/>
        <xdr:cNvSpPr/>
      </xdr:nvSpPr>
      <xdr:spPr>
        <a:xfrm>
          <a:off x="4902200" y="737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43</xdr:row>
      <xdr:rowOff>129722</xdr:rowOff>
    </xdr:from>
    <xdr:to>
      <xdr:col>6</xdr:col>
      <xdr:colOff>0</xdr:colOff>
      <xdr:row>43</xdr:row>
      <xdr:rowOff>141212</xdr:rowOff>
    </xdr:to>
    <xdr:cxnSp macro="">
      <xdr:nvCxnSpPr>
        <xdr:cNvPr id="72" name="直線コネクタ 71"/>
        <xdr:cNvCxnSpPr/>
      </xdr:nvCxnSpPr>
      <xdr:spPr>
        <a:xfrm flipV="1">
          <a:off x="3225800" y="7502072"/>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43</xdr:row>
      <xdr:rowOff>9978</xdr:rowOff>
    </xdr:from>
    <xdr:to>
      <xdr:col>6</xdr:col>
      <xdr:colOff>50800</xdr:colOff>
      <xdr:row>43</xdr:row>
      <xdr:rowOff>111578</xdr:rowOff>
    </xdr:to>
    <xdr:sp macro="" textlink="">
      <xdr:nvSpPr>
        <xdr:cNvPr id="73" name="フローチャート : 判断 72"/>
        <xdr:cNvSpPr/>
      </xdr:nvSpPr>
      <xdr:spPr>
        <a:xfrm>
          <a:off x="4064000" y="738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41</xdr:row>
      <xdr:rowOff>121755</xdr:rowOff>
    </xdr:from>
    <xdr:ext cx="736600" cy="259045"/>
    <xdr:sp macro="" textlink="">
      <xdr:nvSpPr>
        <xdr:cNvPr id="74" name="テキスト ボックス 73"/>
        <xdr:cNvSpPr txBox="1"/>
      </xdr:nvSpPr>
      <xdr:spPr>
        <a:xfrm>
          <a:off x="3733800" y="71512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0.36</a:t>
          </a:r>
          <a:endParaRPr kumimoji="1" lang="ja-JP" altLang="en-US" sz="1000" b="1">
            <a:solidFill>
              <a:srgbClr val="000080"/>
            </a:solidFill>
            <a:latin typeface="ＭＳ Ｐゴシック"/>
          </a:endParaRPr>
        </a:p>
      </xdr:txBody>
    </xdr:sp>
    <xdr:clientData/>
  </xdr:oneCellAnchor>
  <xdr:twoCellAnchor>
    <xdr:from>
      <xdr:col>3</xdr:col>
      <xdr:colOff>279400</xdr:colOff>
      <xdr:row>43</xdr:row>
      <xdr:rowOff>141212</xdr:rowOff>
    </xdr:from>
    <xdr:to>
      <xdr:col>4</xdr:col>
      <xdr:colOff>482600</xdr:colOff>
      <xdr:row>43</xdr:row>
      <xdr:rowOff>152702</xdr:rowOff>
    </xdr:to>
    <xdr:cxnSp macro="">
      <xdr:nvCxnSpPr>
        <xdr:cNvPr id="75" name="直線コネクタ 74"/>
        <xdr:cNvCxnSpPr/>
      </xdr:nvCxnSpPr>
      <xdr:spPr>
        <a:xfrm flipV="1">
          <a:off x="2336800" y="7513562"/>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42</xdr:row>
      <xdr:rowOff>146957</xdr:rowOff>
    </xdr:from>
    <xdr:to>
      <xdr:col>4</xdr:col>
      <xdr:colOff>533400</xdr:colOff>
      <xdr:row>43</xdr:row>
      <xdr:rowOff>77107</xdr:rowOff>
    </xdr:to>
    <xdr:sp macro="" textlink="">
      <xdr:nvSpPr>
        <xdr:cNvPr id="76" name="フローチャート : 判断 75"/>
        <xdr:cNvSpPr/>
      </xdr:nvSpPr>
      <xdr:spPr>
        <a:xfrm>
          <a:off x="3175000" y="7347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41</xdr:row>
      <xdr:rowOff>87284</xdr:rowOff>
    </xdr:from>
    <xdr:ext cx="762000" cy="259045"/>
    <xdr:sp macro="" textlink="">
      <xdr:nvSpPr>
        <xdr:cNvPr id="77" name="テキスト ボックス 76"/>
        <xdr:cNvSpPr txBox="1"/>
      </xdr:nvSpPr>
      <xdr:spPr>
        <a:xfrm>
          <a:off x="2844800" y="7116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0.39</a:t>
          </a:r>
          <a:endParaRPr kumimoji="1" lang="ja-JP" altLang="en-US" sz="1000" b="1">
            <a:solidFill>
              <a:srgbClr val="000080"/>
            </a:solidFill>
            <a:latin typeface="ＭＳ Ｐゴシック"/>
          </a:endParaRPr>
        </a:p>
      </xdr:txBody>
    </xdr:sp>
    <xdr:clientData/>
  </xdr:oneCellAnchor>
  <xdr:twoCellAnchor>
    <xdr:from>
      <xdr:col>2</xdr:col>
      <xdr:colOff>76200</xdr:colOff>
      <xdr:row>43</xdr:row>
      <xdr:rowOff>152702</xdr:rowOff>
    </xdr:from>
    <xdr:to>
      <xdr:col>3</xdr:col>
      <xdr:colOff>279400</xdr:colOff>
      <xdr:row>43</xdr:row>
      <xdr:rowOff>152702</xdr:rowOff>
    </xdr:to>
    <xdr:cxnSp macro="">
      <xdr:nvCxnSpPr>
        <xdr:cNvPr id="78" name="直線コネクタ 77"/>
        <xdr:cNvCxnSpPr/>
      </xdr:nvCxnSpPr>
      <xdr:spPr>
        <a:xfrm>
          <a:off x="1447800" y="752505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42</xdr:row>
      <xdr:rowOff>135467</xdr:rowOff>
    </xdr:from>
    <xdr:to>
      <xdr:col>3</xdr:col>
      <xdr:colOff>330200</xdr:colOff>
      <xdr:row>43</xdr:row>
      <xdr:rowOff>65617</xdr:rowOff>
    </xdr:to>
    <xdr:sp macro="" textlink="">
      <xdr:nvSpPr>
        <xdr:cNvPr id="79" name="フローチャート : 判断 78"/>
        <xdr:cNvSpPr/>
      </xdr:nvSpPr>
      <xdr:spPr>
        <a:xfrm>
          <a:off x="2286000" y="7336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41</xdr:row>
      <xdr:rowOff>75794</xdr:rowOff>
    </xdr:from>
    <xdr:ext cx="762000" cy="259045"/>
    <xdr:sp macro="" textlink="">
      <xdr:nvSpPr>
        <xdr:cNvPr id="80" name="テキスト ボックス 79"/>
        <xdr:cNvSpPr txBox="1"/>
      </xdr:nvSpPr>
      <xdr:spPr>
        <a:xfrm>
          <a:off x="1955800" y="71052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0.40</a:t>
          </a:r>
          <a:endParaRPr kumimoji="1" lang="ja-JP" altLang="en-US" sz="1000" b="1">
            <a:solidFill>
              <a:srgbClr val="000080"/>
            </a:solidFill>
            <a:latin typeface="ＭＳ Ｐゴシック"/>
          </a:endParaRPr>
        </a:p>
      </xdr:txBody>
    </xdr:sp>
    <xdr:clientData/>
  </xdr:oneCellAnchor>
  <xdr:twoCellAnchor>
    <xdr:from>
      <xdr:col>2</xdr:col>
      <xdr:colOff>25400</xdr:colOff>
      <xdr:row>42</xdr:row>
      <xdr:rowOff>123976</xdr:rowOff>
    </xdr:from>
    <xdr:to>
      <xdr:col>2</xdr:col>
      <xdr:colOff>127000</xdr:colOff>
      <xdr:row>43</xdr:row>
      <xdr:rowOff>54126</xdr:rowOff>
    </xdr:to>
    <xdr:sp macro="" textlink="">
      <xdr:nvSpPr>
        <xdr:cNvPr id="81" name="フローチャート : 判断 80"/>
        <xdr:cNvSpPr/>
      </xdr:nvSpPr>
      <xdr:spPr>
        <a:xfrm>
          <a:off x="1397000" y="7324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41</xdr:row>
      <xdr:rowOff>64303</xdr:rowOff>
    </xdr:from>
    <xdr:ext cx="762000" cy="259045"/>
    <xdr:sp macro="" textlink="">
      <xdr:nvSpPr>
        <xdr:cNvPr id="82" name="テキスト ボックス 81"/>
        <xdr:cNvSpPr txBox="1"/>
      </xdr:nvSpPr>
      <xdr:spPr>
        <a:xfrm>
          <a:off x="1066800" y="7093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0.41</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43</xdr:row>
      <xdr:rowOff>67431</xdr:rowOff>
    </xdr:from>
    <xdr:to>
      <xdr:col>7</xdr:col>
      <xdr:colOff>203200</xdr:colOff>
      <xdr:row>43</xdr:row>
      <xdr:rowOff>169031</xdr:rowOff>
    </xdr:to>
    <xdr:sp macro="" textlink="">
      <xdr:nvSpPr>
        <xdr:cNvPr id="88" name="円/楕円 87"/>
        <xdr:cNvSpPr/>
      </xdr:nvSpPr>
      <xdr:spPr>
        <a:xfrm>
          <a:off x="4902200" y="7439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43</xdr:row>
      <xdr:rowOff>39508</xdr:rowOff>
    </xdr:from>
    <xdr:ext cx="762000" cy="259045"/>
    <xdr:sp macro="" textlink="">
      <xdr:nvSpPr>
        <xdr:cNvPr id="89" name="財政力該当値テキスト"/>
        <xdr:cNvSpPr txBox="1"/>
      </xdr:nvSpPr>
      <xdr:spPr>
        <a:xfrm>
          <a:off x="5041900" y="7411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0.31</a:t>
          </a:r>
          <a:endParaRPr kumimoji="1" lang="ja-JP" altLang="en-US" sz="1000" b="1">
            <a:solidFill>
              <a:srgbClr val="FF0000"/>
            </a:solidFill>
            <a:latin typeface="ＭＳ Ｐゴシック"/>
          </a:endParaRPr>
        </a:p>
      </xdr:txBody>
    </xdr:sp>
    <xdr:clientData/>
  </xdr:oneCellAnchor>
  <xdr:twoCellAnchor>
    <xdr:from>
      <xdr:col>5</xdr:col>
      <xdr:colOff>635000</xdr:colOff>
      <xdr:row>43</xdr:row>
      <xdr:rowOff>78922</xdr:rowOff>
    </xdr:from>
    <xdr:to>
      <xdr:col>6</xdr:col>
      <xdr:colOff>50800</xdr:colOff>
      <xdr:row>44</xdr:row>
      <xdr:rowOff>9072</xdr:rowOff>
    </xdr:to>
    <xdr:sp macro="" textlink="">
      <xdr:nvSpPr>
        <xdr:cNvPr id="90" name="円/楕円 89"/>
        <xdr:cNvSpPr/>
      </xdr:nvSpPr>
      <xdr:spPr>
        <a:xfrm>
          <a:off x="40640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43</xdr:row>
      <xdr:rowOff>165299</xdr:rowOff>
    </xdr:from>
    <xdr:ext cx="736600" cy="259045"/>
    <xdr:sp macro="" textlink="">
      <xdr:nvSpPr>
        <xdr:cNvPr id="91" name="テキスト ボックス 90"/>
        <xdr:cNvSpPr txBox="1"/>
      </xdr:nvSpPr>
      <xdr:spPr>
        <a:xfrm>
          <a:off x="3733800" y="75376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0.30</a:t>
          </a:r>
          <a:endParaRPr kumimoji="1" lang="ja-JP" altLang="en-US" sz="1000" b="1">
            <a:solidFill>
              <a:srgbClr val="FF0000"/>
            </a:solidFill>
            <a:latin typeface="ＭＳ Ｐゴシック"/>
          </a:endParaRPr>
        </a:p>
      </xdr:txBody>
    </xdr:sp>
    <xdr:clientData/>
  </xdr:oneCellAnchor>
  <xdr:twoCellAnchor>
    <xdr:from>
      <xdr:col>4</xdr:col>
      <xdr:colOff>431800</xdr:colOff>
      <xdr:row>43</xdr:row>
      <xdr:rowOff>90412</xdr:rowOff>
    </xdr:from>
    <xdr:to>
      <xdr:col>4</xdr:col>
      <xdr:colOff>533400</xdr:colOff>
      <xdr:row>44</xdr:row>
      <xdr:rowOff>20562</xdr:rowOff>
    </xdr:to>
    <xdr:sp macro="" textlink="">
      <xdr:nvSpPr>
        <xdr:cNvPr id="92" name="円/楕円 91"/>
        <xdr:cNvSpPr/>
      </xdr:nvSpPr>
      <xdr:spPr>
        <a:xfrm>
          <a:off x="3175000" y="7462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44</xdr:row>
      <xdr:rowOff>5339</xdr:rowOff>
    </xdr:from>
    <xdr:ext cx="762000" cy="259045"/>
    <xdr:sp macro="" textlink="">
      <xdr:nvSpPr>
        <xdr:cNvPr id="93" name="テキスト ボックス 92"/>
        <xdr:cNvSpPr txBox="1"/>
      </xdr:nvSpPr>
      <xdr:spPr>
        <a:xfrm>
          <a:off x="2844800" y="75491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0.29</a:t>
          </a:r>
          <a:endParaRPr kumimoji="1" lang="ja-JP" altLang="en-US" sz="1000" b="1">
            <a:solidFill>
              <a:srgbClr val="FF0000"/>
            </a:solidFill>
            <a:latin typeface="ＭＳ Ｐゴシック"/>
          </a:endParaRPr>
        </a:p>
      </xdr:txBody>
    </xdr:sp>
    <xdr:clientData/>
  </xdr:oneCellAnchor>
  <xdr:twoCellAnchor>
    <xdr:from>
      <xdr:col>3</xdr:col>
      <xdr:colOff>228600</xdr:colOff>
      <xdr:row>43</xdr:row>
      <xdr:rowOff>101902</xdr:rowOff>
    </xdr:from>
    <xdr:to>
      <xdr:col>3</xdr:col>
      <xdr:colOff>330200</xdr:colOff>
      <xdr:row>44</xdr:row>
      <xdr:rowOff>32052</xdr:rowOff>
    </xdr:to>
    <xdr:sp macro="" textlink="">
      <xdr:nvSpPr>
        <xdr:cNvPr id="94" name="円/楕円 93"/>
        <xdr:cNvSpPr/>
      </xdr:nvSpPr>
      <xdr:spPr>
        <a:xfrm>
          <a:off x="2286000" y="7474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44</xdr:row>
      <xdr:rowOff>16829</xdr:rowOff>
    </xdr:from>
    <xdr:ext cx="762000" cy="259045"/>
    <xdr:sp macro="" textlink="">
      <xdr:nvSpPr>
        <xdr:cNvPr id="95" name="テキスト ボックス 94"/>
        <xdr:cNvSpPr txBox="1"/>
      </xdr:nvSpPr>
      <xdr:spPr>
        <a:xfrm>
          <a:off x="1955800" y="7560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0.28</a:t>
          </a:r>
          <a:endParaRPr kumimoji="1" lang="ja-JP" altLang="en-US" sz="1000" b="1">
            <a:solidFill>
              <a:srgbClr val="FF0000"/>
            </a:solidFill>
            <a:latin typeface="ＭＳ Ｐゴシック"/>
          </a:endParaRPr>
        </a:p>
      </xdr:txBody>
    </xdr:sp>
    <xdr:clientData/>
  </xdr:oneCellAnchor>
  <xdr:twoCellAnchor>
    <xdr:from>
      <xdr:col>2</xdr:col>
      <xdr:colOff>25400</xdr:colOff>
      <xdr:row>43</xdr:row>
      <xdr:rowOff>101902</xdr:rowOff>
    </xdr:from>
    <xdr:to>
      <xdr:col>2</xdr:col>
      <xdr:colOff>127000</xdr:colOff>
      <xdr:row>44</xdr:row>
      <xdr:rowOff>32052</xdr:rowOff>
    </xdr:to>
    <xdr:sp macro="" textlink="">
      <xdr:nvSpPr>
        <xdr:cNvPr id="96" name="円/楕円 95"/>
        <xdr:cNvSpPr/>
      </xdr:nvSpPr>
      <xdr:spPr>
        <a:xfrm>
          <a:off x="1397000" y="7474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44</xdr:row>
      <xdr:rowOff>16829</xdr:rowOff>
    </xdr:from>
    <xdr:ext cx="762000" cy="259045"/>
    <xdr:sp macro="" textlink="">
      <xdr:nvSpPr>
        <xdr:cNvPr id="97" name="テキスト ボックス 96"/>
        <xdr:cNvSpPr txBox="1"/>
      </xdr:nvSpPr>
      <xdr:spPr>
        <a:xfrm>
          <a:off x="1066800" y="7560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0.28</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321930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516270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[91.9%]</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67/79</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92.5</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95.2</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a:rPr>
            <a:t>前年度から</a:t>
          </a:r>
          <a:r>
            <a:rPr kumimoji="1" lang="en-US" altLang="ja-JP" sz="1100">
              <a:latin typeface="ＭＳ Ｐゴシック"/>
            </a:rPr>
            <a:t>4.3</a:t>
          </a:r>
          <a:r>
            <a:rPr kumimoji="1" lang="ja-JP" altLang="en-US" sz="1100">
              <a:latin typeface="ＭＳ Ｐゴシック"/>
            </a:rPr>
            <a:t>％の増加となり、類似団体平均値と比較しても</a:t>
          </a:r>
          <a:r>
            <a:rPr kumimoji="1" lang="en-US" altLang="ja-JP" sz="1100">
              <a:latin typeface="ＭＳ Ｐゴシック"/>
            </a:rPr>
            <a:t>6.0</a:t>
          </a:r>
          <a:r>
            <a:rPr kumimoji="1" lang="ja-JP" altLang="en-US" sz="1100">
              <a:latin typeface="ＭＳ Ｐゴシック"/>
            </a:rPr>
            <a:t>％高い比率となっている。経常収入においては、地方税が前年度比＋</a:t>
          </a:r>
          <a:r>
            <a:rPr kumimoji="1" lang="en-US" altLang="ja-JP" sz="1100">
              <a:latin typeface="ＭＳ Ｐゴシック"/>
            </a:rPr>
            <a:t>5</a:t>
          </a:r>
          <a:r>
            <a:rPr kumimoji="1" lang="ja-JP" altLang="en-US" sz="1100">
              <a:latin typeface="ＭＳ Ｐゴシック"/>
            </a:rPr>
            <a:t>百万円の増加となった一方で、普通交付税では▲</a:t>
          </a:r>
          <a:r>
            <a:rPr kumimoji="1" lang="en-US" altLang="ja-JP" sz="1100">
              <a:latin typeface="ＭＳ Ｐゴシック"/>
            </a:rPr>
            <a:t>94</a:t>
          </a:r>
          <a:r>
            <a:rPr kumimoji="1" lang="ja-JP" altLang="en-US" sz="1100">
              <a:latin typeface="ＭＳ Ｐゴシック"/>
            </a:rPr>
            <a:t>百万円の大幅な減少となった。経常経費では、前年度比</a:t>
          </a:r>
          <a:r>
            <a:rPr kumimoji="1" lang="en-US" altLang="ja-JP" sz="1100">
              <a:latin typeface="ＭＳ Ｐゴシック"/>
            </a:rPr>
            <a:t>57</a:t>
          </a:r>
          <a:r>
            <a:rPr kumimoji="1" lang="ja-JP" altLang="en-US" sz="1100">
              <a:latin typeface="ＭＳ Ｐゴシック"/>
            </a:rPr>
            <a:t>百万円の増加となった。これは、病院事業への不採算地区病院負担金の経常的な部分が増加したことや、下水道事業に対する繰出金が宮城県及び仙台市からの財政援助負担金の完了に伴い増加したことが要因となっている。また、前年度まで減少を続けていた公債費についても若干の増加となった。普通交付税の増減により大きく左右されている状況であるが、今後も行政コストや地方債の発行抑制に努め、地方税を含めた自主財源の確保を強化し、安定した財政基盤の構築を目指す。</a:t>
          </a:r>
        </a:p>
      </xdr:txBody>
    </xdr:sp>
    <xdr:clientData/>
  </xdr:twoCellAnchor>
  <xdr:oneCellAnchor>
    <xdr:from>
      <xdr:col>1</xdr:col>
      <xdr:colOff>38100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xdr:col>
      <xdr:colOff>76200</xdr:colOff>
      <xdr:row>67</xdr:row>
      <xdr:rowOff>31750</xdr:rowOff>
    </xdr:from>
    <xdr:to>
      <xdr:col>8</xdr:col>
      <xdr:colOff>355600</xdr:colOff>
      <xdr:row>67</xdr:row>
      <xdr:rowOff>31750</xdr:rowOff>
    </xdr:to>
    <xdr:cxnSp macro="">
      <xdr:nvCxnSpPr>
        <xdr:cNvPr id="114" name="直線コネクタ 113"/>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64</xdr:row>
      <xdr:rowOff>63500</xdr:rowOff>
    </xdr:from>
    <xdr:to>
      <xdr:col>8</xdr:col>
      <xdr:colOff>355600</xdr:colOff>
      <xdr:row>64</xdr:row>
      <xdr:rowOff>63500</xdr:rowOff>
    </xdr:to>
    <xdr:cxnSp macro="">
      <xdr:nvCxnSpPr>
        <xdr:cNvPr id="116" name="直線コネクタ 115"/>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61</xdr:row>
      <xdr:rowOff>95250</xdr:rowOff>
    </xdr:from>
    <xdr:to>
      <xdr:col>8</xdr:col>
      <xdr:colOff>355600</xdr:colOff>
      <xdr:row>61</xdr:row>
      <xdr:rowOff>95250</xdr:rowOff>
    </xdr:to>
    <xdr:cxnSp macro="">
      <xdr:nvCxnSpPr>
        <xdr:cNvPr id="118" name="直線コネクタ 117"/>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58</xdr:row>
      <xdr:rowOff>127000</xdr:rowOff>
    </xdr:from>
    <xdr:to>
      <xdr:col>8</xdr:col>
      <xdr:colOff>355600</xdr:colOff>
      <xdr:row>58</xdr:row>
      <xdr:rowOff>127000</xdr:rowOff>
    </xdr:to>
    <xdr:cxnSp macro="">
      <xdr:nvCxnSpPr>
        <xdr:cNvPr id="120" name="直線コネクタ 119"/>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2" name="直線コネクタ 121"/>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4"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60</xdr:row>
      <xdr:rowOff>78486</xdr:rowOff>
    </xdr:from>
    <xdr:to>
      <xdr:col>7</xdr:col>
      <xdr:colOff>152400</xdr:colOff>
      <xdr:row>66</xdr:row>
      <xdr:rowOff>53594</xdr:rowOff>
    </xdr:to>
    <xdr:cxnSp macro="">
      <xdr:nvCxnSpPr>
        <xdr:cNvPr id="125" name="直線コネクタ 124"/>
        <xdr:cNvCxnSpPr/>
      </xdr:nvCxnSpPr>
      <xdr:spPr>
        <a:xfrm flipV="1">
          <a:off x="4953000" y="10365486"/>
          <a:ext cx="0" cy="100380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66</xdr:row>
      <xdr:rowOff>25671</xdr:rowOff>
    </xdr:from>
    <xdr:ext cx="762000" cy="259045"/>
    <xdr:sp macro="" textlink="">
      <xdr:nvSpPr>
        <xdr:cNvPr id="126" name="財政構造の弾力性最小値テキスト"/>
        <xdr:cNvSpPr txBox="1"/>
      </xdr:nvSpPr>
      <xdr:spPr>
        <a:xfrm>
          <a:off x="5041900" y="113413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96.9</a:t>
          </a:r>
          <a:endParaRPr kumimoji="1" lang="ja-JP" altLang="en-US" sz="1000" b="1">
            <a:latin typeface="ＭＳ Ｐゴシック"/>
          </a:endParaRPr>
        </a:p>
      </xdr:txBody>
    </xdr:sp>
    <xdr:clientData/>
  </xdr:oneCellAnchor>
  <xdr:twoCellAnchor>
    <xdr:from>
      <xdr:col>7</xdr:col>
      <xdr:colOff>63500</xdr:colOff>
      <xdr:row>66</xdr:row>
      <xdr:rowOff>53594</xdr:rowOff>
    </xdr:from>
    <xdr:to>
      <xdr:col>7</xdr:col>
      <xdr:colOff>241300</xdr:colOff>
      <xdr:row>66</xdr:row>
      <xdr:rowOff>53594</xdr:rowOff>
    </xdr:to>
    <xdr:cxnSp macro="">
      <xdr:nvCxnSpPr>
        <xdr:cNvPr id="127" name="直線コネクタ 126"/>
        <xdr:cNvCxnSpPr/>
      </xdr:nvCxnSpPr>
      <xdr:spPr>
        <a:xfrm>
          <a:off x="4864100" y="11369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58</xdr:row>
      <xdr:rowOff>164863</xdr:rowOff>
    </xdr:from>
    <xdr:ext cx="762000" cy="259045"/>
    <xdr:sp macro="" textlink="">
      <xdr:nvSpPr>
        <xdr:cNvPr id="128" name="財政構造の弾力性最大値テキスト"/>
        <xdr:cNvSpPr txBox="1"/>
      </xdr:nvSpPr>
      <xdr:spPr>
        <a:xfrm>
          <a:off x="5041900" y="10108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76.1</a:t>
          </a:r>
          <a:endParaRPr kumimoji="1" lang="ja-JP" altLang="en-US" sz="1000" b="1">
            <a:latin typeface="ＭＳ Ｐゴシック"/>
          </a:endParaRPr>
        </a:p>
      </xdr:txBody>
    </xdr:sp>
    <xdr:clientData/>
  </xdr:oneCellAnchor>
  <xdr:twoCellAnchor>
    <xdr:from>
      <xdr:col>7</xdr:col>
      <xdr:colOff>63500</xdr:colOff>
      <xdr:row>60</xdr:row>
      <xdr:rowOff>78486</xdr:rowOff>
    </xdr:from>
    <xdr:to>
      <xdr:col>7</xdr:col>
      <xdr:colOff>241300</xdr:colOff>
      <xdr:row>60</xdr:row>
      <xdr:rowOff>78486</xdr:rowOff>
    </xdr:to>
    <xdr:cxnSp macro="">
      <xdr:nvCxnSpPr>
        <xdr:cNvPr id="129" name="直線コネクタ 128"/>
        <xdr:cNvCxnSpPr/>
      </xdr:nvCxnSpPr>
      <xdr:spPr>
        <a:xfrm>
          <a:off x="4864100" y="10365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63</xdr:row>
      <xdr:rowOff>119126</xdr:rowOff>
    </xdr:from>
    <xdr:to>
      <xdr:col>7</xdr:col>
      <xdr:colOff>152400</xdr:colOff>
      <xdr:row>64</xdr:row>
      <xdr:rowOff>155194</xdr:rowOff>
    </xdr:to>
    <xdr:cxnSp macro="">
      <xdr:nvCxnSpPr>
        <xdr:cNvPr id="130" name="直線コネクタ 129"/>
        <xdr:cNvCxnSpPr/>
      </xdr:nvCxnSpPr>
      <xdr:spPr>
        <a:xfrm>
          <a:off x="4114800" y="10920476"/>
          <a:ext cx="838200" cy="207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62</xdr:row>
      <xdr:rowOff>2811</xdr:rowOff>
    </xdr:from>
    <xdr:ext cx="762000" cy="259045"/>
    <xdr:sp macro="" textlink="">
      <xdr:nvSpPr>
        <xdr:cNvPr id="131" name="財政構造の弾力性平均値テキスト"/>
        <xdr:cNvSpPr txBox="1"/>
      </xdr:nvSpPr>
      <xdr:spPr>
        <a:xfrm>
          <a:off x="5041900" y="1063271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85.9</a:t>
          </a:r>
          <a:endParaRPr kumimoji="1" lang="ja-JP" altLang="en-US" sz="1000" b="1">
            <a:solidFill>
              <a:srgbClr val="000080"/>
            </a:solidFill>
            <a:latin typeface="ＭＳ Ｐゴシック"/>
          </a:endParaRPr>
        </a:p>
      </xdr:txBody>
    </xdr:sp>
    <xdr:clientData/>
  </xdr:oneCellAnchor>
  <xdr:twoCellAnchor>
    <xdr:from>
      <xdr:col>7</xdr:col>
      <xdr:colOff>101600</xdr:colOff>
      <xdr:row>62</xdr:row>
      <xdr:rowOff>157734</xdr:rowOff>
    </xdr:from>
    <xdr:to>
      <xdr:col>7</xdr:col>
      <xdr:colOff>203200</xdr:colOff>
      <xdr:row>63</xdr:row>
      <xdr:rowOff>87884</xdr:rowOff>
    </xdr:to>
    <xdr:sp macro="" textlink="">
      <xdr:nvSpPr>
        <xdr:cNvPr id="132" name="フローチャート : 判断 131"/>
        <xdr:cNvSpPr/>
      </xdr:nvSpPr>
      <xdr:spPr>
        <a:xfrm>
          <a:off x="4902200" y="10787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63</xdr:row>
      <xdr:rowOff>119126</xdr:rowOff>
    </xdr:from>
    <xdr:to>
      <xdr:col>6</xdr:col>
      <xdr:colOff>0</xdr:colOff>
      <xdr:row>64</xdr:row>
      <xdr:rowOff>44196</xdr:rowOff>
    </xdr:to>
    <xdr:cxnSp macro="">
      <xdr:nvCxnSpPr>
        <xdr:cNvPr id="133" name="直線コネクタ 132"/>
        <xdr:cNvCxnSpPr/>
      </xdr:nvCxnSpPr>
      <xdr:spPr>
        <a:xfrm flipV="1">
          <a:off x="3225800" y="10920476"/>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62</xdr:row>
      <xdr:rowOff>32258</xdr:rowOff>
    </xdr:from>
    <xdr:to>
      <xdr:col>6</xdr:col>
      <xdr:colOff>50800</xdr:colOff>
      <xdr:row>62</xdr:row>
      <xdr:rowOff>133858</xdr:rowOff>
    </xdr:to>
    <xdr:sp macro="" textlink="">
      <xdr:nvSpPr>
        <xdr:cNvPr id="134" name="フローチャート : 判断 133"/>
        <xdr:cNvSpPr/>
      </xdr:nvSpPr>
      <xdr:spPr>
        <a:xfrm>
          <a:off x="4064000" y="10662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60</xdr:row>
      <xdr:rowOff>144035</xdr:rowOff>
    </xdr:from>
    <xdr:ext cx="736600" cy="259045"/>
    <xdr:sp macro="" textlink="">
      <xdr:nvSpPr>
        <xdr:cNvPr id="135" name="テキスト ボックス 134"/>
        <xdr:cNvSpPr txBox="1"/>
      </xdr:nvSpPr>
      <xdr:spPr>
        <a:xfrm>
          <a:off x="3733800" y="104310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83.3</a:t>
          </a:r>
          <a:endParaRPr kumimoji="1" lang="ja-JP" altLang="en-US" sz="1000" b="1">
            <a:solidFill>
              <a:srgbClr val="000080"/>
            </a:solidFill>
            <a:latin typeface="ＭＳ Ｐゴシック"/>
          </a:endParaRPr>
        </a:p>
      </xdr:txBody>
    </xdr:sp>
    <xdr:clientData/>
  </xdr:oneCellAnchor>
  <xdr:twoCellAnchor>
    <xdr:from>
      <xdr:col>3</xdr:col>
      <xdr:colOff>279400</xdr:colOff>
      <xdr:row>63</xdr:row>
      <xdr:rowOff>143256</xdr:rowOff>
    </xdr:from>
    <xdr:to>
      <xdr:col>4</xdr:col>
      <xdr:colOff>482600</xdr:colOff>
      <xdr:row>64</xdr:row>
      <xdr:rowOff>44196</xdr:rowOff>
    </xdr:to>
    <xdr:cxnSp macro="">
      <xdr:nvCxnSpPr>
        <xdr:cNvPr id="136" name="直線コネクタ 135"/>
        <xdr:cNvCxnSpPr/>
      </xdr:nvCxnSpPr>
      <xdr:spPr>
        <a:xfrm>
          <a:off x="2336800" y="10944606"/>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63</xdr:row>
      <xdr:rowOff>68326</xdr:rowOff>
    </xdr:from>
    <xdr:to>
      <xdr:col>4</xdr:col>
      <xdr:colOff>533400</xdr:colOff>
      <xdr:row>63</xdr:row>
      <xdr:rowOff>169926</xdr:rowOff>
    </xdr:to>
    <xdr:sp macro="" textlink="">
      <xdr:nvSpPr>
        <xdr:cNvPr id="137" name="フローチャート : 判断 136"/>
        <xdr:cNvSpPr/>
      </xdr:nvSpPr>
      <xdr:spPr>
        <a:xfrm>
          <a:off x="3175000" y="10869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62</xdr:row>
      <xdr:rowOff>8653</xdr:rowOff>
    </xdr:from>
    <xdr:ext cx="762000" cy="259045"/>
    <xdr:sp macro="" textlink="">
      <xdr:nvSpPr>
        <xdr:cNvPr id="138" name="テキスト ボックス 137"/>
        <xdr:cNvSpPr txBox="1"/>
      </xdr:nvSpPr>
      <xdr:spPr>
        <a:xfrm>
          <a:off x="2844800" y="10638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87.6</a:t>
          </a:r>
          <a:endParaRPr kumimoji="1" lang="ja-JP" altLang="en-US" sz="1000" b="1">
            <a:solidFill>
              <a:srgbClr val="000080"/>
            </a:solidFill>
            <a:latin typeface="ＭＳ Ｐゴシック"/>
          </a:endParaRPr>
        </a:p>
      </xdr:txBody>
    </xdr:sp>
    <xdr:clientData/>
  </xdr:oneCellAnchor>
  <xdr:twoCellAnchor>
    <xdr:from>
      <xdr:col>2</xdr:col>
      <xdr:colOff>76200</xdr:colOff>
      <xdr:row>62</xdr:row>
      <xdr:rowOff>121666</xdr:rowOff>
    </xdr:from>
    <xdr:to>
      <xdr:col>3</xdr:col>
      <xdr:colOff>279400</xdr:colOff>
      <xdr:row>63</xdr:row>
      <xdr:rowOff>143256</xdr:rowOff>
    </xdr:to>
    <xdr:cxnSp macro="">
      <xdr:nvCxnSpPr>
        <xdr:cNvPr id="139" name="直線コネクタ 138"/>
        <xdr:cNvCxnSpPr/>
      </xdr:nvCxnSpPr>
      <xdr:spPr>
        <a:xfrm>
          <a:off x="1447800" y="10751566"/>
          <a:ext cx="889000" cy="193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62</xdr:row>
      <xdr:rowOff>138430</xdr:rowOff>
    </xdr:from>
    <xdr:to>
      <xdr:col>3</xdr:col>
      <xdr:colOff>330200</xdr:colOff>
      <xdr:row>63</xdr:row>
      <xdr:rowOff>68580</xdr:rowOff>
    </xdr:to>
    <xdr:sp macro="" textlink="">
      <xdr:nvSpPr>
        <xdr:cNvPr id="140" name="フローチャート : 判断 139"/>
        <xdr:cNvSpPr/>
      </xdr:nvSpPr>
      <xdr:spPr>
        <a:xfrm>
          <a:off x="2286000" y="10768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61</xdr:row>
      <xdr:rowOff>78757</xdr:rowOff>
    </xdr:from>
    <xdr:ext cx="762000" cy="259045"/>
    <xdr:sp macro="" textlink="">
      <xdr:nvSpPr>
        <xdr:cNvPr id="141" name="テキスト ボックス 140"/>
        <xdr:cNvSpPr txBox="1"/>
      </xdr:nvSpPr>
      <xdr:spPr>
        <a:xfrm>
          <a:off x="1955800" y="10537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85.5</a:t>
          </a:r>
          <a:endParaRPr kumimoji="1" lang="ja-JP" altLang="en-US" sz="1000" b="1">
            <a:solidFill>
              <a:srgbClr val="000080"/>
            </a:solidFill>
            <a:latin typeface="ＭＳ Ｐゴシック"/>
          </a:endParaRPr>
        </a:p>
      </xdr:txBody>
    </xdr:sp>
    <xdr:clientData/>
  </xdr:oneCellAnchor>
  <xdr:twoCellAnchor>
    <xdr:from>
      <xdr:col>2</xdr:col>
      <xdr:colOff>25400</xdr:colOff>
      <xdr:row>62</xdr:row>
      <xdr:rowOff>138430</xdr:rowOff>
    </xdr:from>
    <xdr:to>
      <xdr:col>2</xdr:col>
      <xdr:colOff>127000</xdr:colOff>
      <xdr:row>63</xdr:row>
      <xdr:rowOff>68580</xdr:rowOff>
    </xdr:to>
    <xdr:sp macro="" textlink="">
      <xdr:nvSpPr>
        <xdr:cNvPr id="142" name="フローチャート : 判断 141"/>
        <xdr:cNvSpPr/>
      </xdr:nvSpPr>
      <xdr:spPr>
        <a:xfrm>
          <a:off x="1397000" y="10768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63</xdr:row>
      <xdr:rowOff>53357</xdr:rowOff>
    </xdr:from>
    <xdr:ext cx="762000" cy="259045"/>
    <xdr:sp macro="" textlink="">
      <xdr:nvSpPr>
        <xdr:cNvPr id="143" name="テキスト ボックス 142"/>
        <xdr:cNvSpPr txBox="1"/>
      </xdr:nvSpPr>
      <xdr:spPr>
        <a:xfrm>
          <a:off x="1066800" y="10854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85.5</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4" name="テキスト ボックス 143"/>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5" name="テキスト ボックス 144"/>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6" name="テキスト ボックス 145"/>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47" name="テキスト ボックス 146"/>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48" name="テキスト ボックス 147"/>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64</xdr:row>
      <xdr:rowOff>104394</xdr:rowOff>
    </xdr:from>
    <xdr:to>
      <xdr:col>7</xdr:col>
      <xdr:colOff>203200</xdr:colOff>
      <xdr:row>65</xdr:row>
      <xdr:rowOff>34544</xdr:rowOff>
    </xdr:to>
    <xdr:sp macro="" textlink="">
      <xdr:nvSpPr>
        <xdr:cNvPr id="149" name="円/楕円 148"/>
        <xdr:cNvSpPr/>
      </xdr:nvSpPr>
      <xdr:spPr>
        <a:xfrm>
          <a:off x="4902200" y="11077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64</xdr:row>
      <xdr:rowOff>76471</xdr:rowOff>
    </xdr:from>
    <xdr:ext cx="762000" cy="259045"/>
    <xdr:sp macro="" textlink="">
      <xdr:nvSpPr>
        <xdr:cNvPr id="150" name="財政構造の弾力性該当値テキスト"/>
        <xdr:cNvSpPr txBox="1"/>
      </xdr:nvSpPr>
      <xdr:spPr>
        <a:xfrm>
          <a:off x="5041900" y="11049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91.9</a:t>
          </a:r>
          <a:endParaRPr kumimoji="1" lang="ja-JP" altLang="en-US" sz="1000" b="1">
            <a:solidFill>
              <a:srgbClr val="FF0000"/>
            </a:solidFill>
            <a:latin typeface="ＭＳ Ｐゴシック"/>
          </a:endParaRPr>
        </a:p>
      </xdr:txBody>
    </xdr:sp>
    <xdr:clientData/>
  </xdr:oneCellAnchor>
  <xdr:twoCellAnchor>
    <xdr:from>
      <xdr:col>5</xdr:col>
      <xdr:colOff>635000</xdr:colOff>
      <xdr:row>63</xdr:row>
      <xdr:rowOff>68326</xdr:rowOff>
    </xdr:from>
    <xdr:to>
      <xdr:col>6</xdr:col>
      <xdr:colOff>50800</xdr:colOff>
      <xdr:row>63</xdr:row>
      <xdr:rowOff>169926</xdr:rowOff>
    </xdr:to>
    <xdr:sp macro="" textlink="">
      <xdr:nvSpPr>
        <xdr:cNvPr id="151" name="円/楕円 150"/>
        <xdr:cNvSpPr/>
      </xdr:nvSpPr>
      <xdr:spPr>
        <a:xfrm>
          <a:off x="4064000" y="10869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63</xdr:row>
      <xdr:rowOff>154703</xdr:rowOff>
    </xdr:from>
    <xdr:ext cx="736600" cy="259045"/>
    <xdr:sp macro="" textlink="">
      <xdr:nvSpPr>
        <xdr:cNvPr id="152" name="テキスト ボックス 151"/>
        <xdr:cNvSpPr txBox="1"/>
      </xdr:nvSpPr>
      <xdr:spPr>
        <a:xfrm>
          <a:off x="3733800" y="109560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87.6</a:t>
          </a:r>
          <a:endParaRPr kumimoji="1" lang="ja-JP" altLang="en-US" sz="1000" b="1">
            <a:solidFill>
              <a:srgbClr val="FF0000"/>
            </a:solidFill>
            <a:latin typeface="ＭＳ Ｐゴシック"/>
          </a:endParaRPr>
        </a:p>
      </xdr:txBody>
    </xdr:sp>
    <xdr:clientData/>
  </xdr:oneCellAnchor>
  <xdr:twoCellAnchor>
    <xdr:from>
      <xdr:col>4</xdr:col>
      <xdr:colOff>431800</xdr:colOff>
      <xdr:row>63</xdr:row>
      <xdr:rowOff>164846</xdr:rowOff>
    </xdr:from>
    <xdr:to>
      <xdr:col>4</xdr:col>
      <xdr:colOff>533400</xdr:colOff>
      <xdr:row>64</xdr:row>
      <xdr:rowOff>94996</xdr:rowOff>
    </xdr:to>
    <xdr:sp macro="" textlink="">
      <xdr:nvSpPr>
        <xdr:cNvPr id="153" name="円/楕円 152"/>
        <xdr:cNvSpPr/>
      </xdr:nvSpPr>
      <xdr:spPr>
        <a:xfrm>
          <a:off x="3175000" y="10966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64</xdr:row>
      <xdr:rowOff>79773</xdr:rowOff>
    </xdr:from>
    <xdr:ext cx="762000" cy="259045"/>
    <xdr:sp macro="" textlink="">
      <xdr:nvSpPr>
        <xdr:cNvPr id="154" name="テキスト ボックス 153"/>
        <xdr:cNvSpPr txBox="1"/>
      </xdr:nvSpPr>
      <xdr:spPr>
        <a:xfrm>
          <a:off x="2844800" y="11052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89.6</a:t>
          </a:r>
          <a:endParaRPr kumimoji="1" lang="ja-JP" altLang="en-US" sz="1000" b="1">
            <a:solidFill>
              <a:srgbClr val="FF0000"/>
            </a:solidFill>
            <a:latin typeface="ＭＳ Ｐゴシック"/>
          </a:endParaRPr>
        </a:p>
      </xdr:txBody>
    </xdr:sp>
    <xdr:clientData/>
  </xdr:oneCellAnchor>
  <xdr:twoCellAnchor>
    <xdr:from>
      <xdr:col>3</xdr:col>
      <xdr:colOff>228600</xdr:colOff>
      <xdr:row>63</xdr:row>
      <xdr:rowOff>92456</xdr:rowOff>
    </xdr:from>
    <xdr:to>
      <xdr:col>3</xdr:col>
      <xdr:colOff>330200</xdr:colOff>
      <xdr:row>64</xdr:row>
      <xdr:rowOff>22606</xdr:rowOff>
    </xdr:to>
    <xdr:sp macro="" textlink="">
      <xdr:nvSpPr>
        <xdr:cNvPr id="155" name="円/楕円 154"/>
        <xdr:cNvSpPr/>
      </xdr:nvSpPr>
      <xdr:spPr>
        <a:xfrm>
          <a:off x="2286000" y="10893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64</xdr:row>
      <xdr:rowOff>7383</xdr:rowOff>
    </xdr:from>
    <xdr:ext cx="762000" cy="259045"/>
    <xdr:sp macro="" textlink="">
      <xdr:nvSpPr>
        <xdr:cNvPr id="156" name="テキスト ボックス 155"/>
        <xdr:cNvSpPr txBox="1"/>
      </xdr:nvSpPr>
      <xdr:spPr>
        <a:xfrm>
          <a:off x="1955800" y="10980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88.1</a:t>
          </a:r>
          <a:endParaRPr kumimoji="1" lang="ja-JP" altLang="en-US" sz="1000" b="1">
            <a:solidFill>
              <a:srgbClr val="FF0000"/>
            </a:solidFill>
            <a:latin typeface="ＭＳ Ｐゴシック"/>
          </a:endParaRPr>
        </a:p>
      </xdr:txBody>
    </xdr:sp>
    <xdr:clientData/>
  </xdr:oneCellAnchor>
  <xdr:twoCellAnchor>
    <xdr:from>
      <xdr:col>2</xdr:col>
      <xdr:colOff>25400</xdr:colOff>
      <xdr:row>62</xdr:row>
      <xdr:rowOff>70866</xdr:rowOff>
    </xdr:from>
    <xdr:to>
      <xdr:col>2</xdr:col>
      <xdr:colOff>127000</xdr:colOff>
      <xdr:row>63</xdr:row>
      <xdr:rowOff>1016</xdr:rowOff>
    </xdr:to>
    <xdr:sp macro="" textlink="">
      <xdr:nvSpPr>
        <xdr:cNvPr id="157" name="円/楕円 156"/>
        <xdr:cNvSpPr/>
      </xdr:nvSpPr>
      <xdr:spPr>
        <a:xfrm>
          <a:off x="1397000" y="10700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61</xdr:row>
      <xdr:rowOff>11193</xdr:rowOff>
    </xdr:from>
    <xdr:ext cx="762000" cy="259045"/>
    <xdr:sp macro="" textlink="">
      <xdr:nvSpPr>
        <xdr:cNvPr id="158" name="テキスト ボックス 157"/>
        <xdr:cNvSpPr txBox="1"/>
      </xdr:nvSpPr>
      <xdr:spPr>
        <a:xfrm>
          <a:off x="1066800" y="104696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84.1</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59" name="正方形/長方形 158"/>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117903</xdr:colOff>
      <xdr:row>75</xdr:row>
      <xdr:rowOff>139700</xdr:rowOff>
    </xdr:from>
    <xdr:ext cx="3218594" cy="309059"/>
    <xdr:sp macro="" textlink="">
      <xdr:nvSpPr>
        <xdr:cNvPr id="160" name="テキスト ボックス 159"/>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34497</xdr:colOff>
      <xdr:row>75</xdr:row>
      <xdr:rowOff>114300</xdr:rowOff>
    </xdr:from>
    <xdr:ext cx="1651000" cy="359073"/>
    <xdr:sp macro="" textlink="">
      <xdr:nvSpPr>
        <xdr:cNvPr id="161" name="テキスト ボックス 160"/>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[216,988</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2" name="正方形/長方形 161"/>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3" name="正方形/長方形 162"/>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40/79</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4" name="正方形/長方形 163"/>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5" name="正方形/長方形 164"/>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123,135</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6" name="正方形/長方形 165"/>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67" name="正方形/長方形 166"/>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139,336</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68" name="正方形/長方形 167"/>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69" name="正方形/長方形 168"/>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70" name="正方形/長方形 169"/>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71" name="テキスト ボックス 170"/>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b="0" i="0">
              <a:solidFill>
                <a:schemeClr val="dk1"/>
              </a:solidFill>
              <a:effectLst/>
              <a:latin typeface="+mn-lt"/>
              <a:ea typeface="+mn-ea"/>
              <a:cs typeface="+mn-cs"/>
            </a:rPr>
            <a:t>物件費については各集落地区散在に伴うコミュニティ施設等の公共施設に係る維持管理経費が高水準であること、また、子育て支援対策として「待機児童ゼロ」を実現するために、認定こども園を設立し、正職員の不足を補うため多数の臨時職員を雇用したこと等により高水準で推移して</a:t>
          </a:r>
          <a:r>
            <a:rPr lang="ja-JP" altLang="en-US" sz="1100" b="0" i="0">
              <a:solidFill>
                <a:schemeClr val="dk1"/>
              </a:solidFill>
              <a:effectLst/>
              <a:latin typeface="+mn-lt"/>
              <a:ea typeface="+mn-ea"/>
              <a:cs typeface="+mn-cs"/>
            </a:rPr>
            <a:t>おり平成</a:t>
          </a:r>
          <a:r>
            <a:rPr lang="en-US" altLang="ja-JP" sz="1100" b="0" i="0">
              <a:solidFill>
                <a:schemeClr val="dk1"/>
              </a:solidFill>
              <a:effectLst/>
              <a:latin typeface="+mn-lt"/>
              <a:ea typeface="+mn-ea"/>
              <a:cs typeface="+mn-cs"/>
            </a:rPr>
            <a:t>28</a:t>
          </a:r>
          <a:r>
            <a:rPr lang="ja-JP" altLang="en-US" sz="1100" b="0" i="0">
              <a:solidFill>
                <a:schemeClr val="dk1"/>
              </a:solidFill>
              <a:effectLst/>
              <a:latin typeface="+mn-lt"/>
              <a:ea typeface="+mn-ea"/>
              <a:cs typeface="+mn-cs"/>
            </a:rPr>
            <a:t>年度においても同様の傾向となっている</a:t>
          </a:r>
          <a:r>
            <a:rPr lang="ja-JP" altLang="ja-JP" sz="1100" b="0" i="0">
              <a:solidFill>
                <a:schemeClr val="dk1"/>
              </a:solidFill>
              <a:effectLst/>
              <a:latin typeface="+mn-lt"/>
              <a:ea typeface="+mn-ea"/>
              <a:cs typeface="+mn-cs"/>
            </a:rPr>
            <a:t>。人件費については、給与水準（ラスパイレス指数）等の算定項目において類似団体平均を下回っている。しかし、全国及び宮城県市町村平均に比べると高くなるのは、中山間地域の広大な行政面積である一方で、人口</a:t>
          </a:r>
          <a:r>
            <a:rPr lang="en-US" altLang="ja-JP" sz="1100" b="0" i="0">
              <a:solidFill>
                <a:schemeClr val="dk1"/>
              </a:solidFill>
              <a:effectLst/>
              <a:latin typeface="+mn-lt"/>
              <a:ea typeface="+mn-ea"/>
              <a:cs typeface="+mn-cs"/>
            </a:rPr>
            <a:t>9,086</a:t>
          </a:r>
          <a:r>
            <a:rPr lang="ja-JP" altLang="ja-JP" sz="1100" b="0" i="0">
              <a:solidFill>
                <a:schemeClr val="dk1"/>
              </a:solidFill>
              <a:effectLst/>
              <a:latin typeface="+mn-lt"/>
              <a:ea typeface="+mn-ea"/>
              <a:cs typeface="+mn-cs"/>
            </a:rPr>
            <a:t>人の小規模自治体における相対関係を象徴した結果である。人件費、物件費とも地理的要因によるところが大であるが、安易にこれらの要因に転嫁することなく、一層の行政コストの削減を図っていく。</a:t>
          </a:r>
          <a:endParaRPr lang="ja-JP" altLang="ja-JP" sz="1400">
            <a:effectLst/>
          </a:endParaRPr>
        </a:p>
      </xdr:txBody>
    </xdr:sp>
    <xdr:clientData/>
  </xdr:twoCellAnchor>
  <xdr:oneCellAnchor>
    <xdr:from>
      <xdr:col>1</xdr:col>
      <xdr:colOff>38100</xdr:colOff>
      <xdr:row>77</xdr:row>
      <xdr:rowOff>6350</xdr:rowOff>
    </xdr:from>
    <xdr:ext cx="349839" cy="225703"/>
    <xdr:sp macro="" textlink="">
      <xdr:nvSpPr>
        <xdr:cNvPr id="172" name="テキスト ボックス 171"/>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3" name="直線コネクタ 172"/>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xdr:col>
      <xdr:colOff>76200</xdr:colOff>
      <xdr:row>89</xdr:row>
      <xdr:rowOff>150284</xdr:rowOff>
    </xdr:from>
    <xdr:to>
      <xdr:col>8</xdr:col>
      <xdr:colOff>355600</xdr:colOff>
      <xdr:row>89</xdr:row>
      <xdr:rowOff>150284</xdr:rowOff>
    </xdr:to>
    <xdr:cxnSp macro="">
      <xdr:nvCxnSpPr>
        <xdr:cNvPr id="175" name="直線コネクタ 174"/>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6" name="テキスト ボックス 175"/>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xdr:col>
      <xdr:colOff>76200</xdr:colOff>
      <xdr:row>87</xdr:row>
      <xdr:rowOff>91016</xdr:rowOff>
    </xdr:from>
    <xdr:to>
      <xdr:col>8</xdr:col>
      <xdr:colOff>355600</xdr:colOff>
      <xdr:row>87</xdr:row>
      <xdr:rowOff>91016</xdr:rowOff>
    </xdr:to>
    <xdr:cxnSp macro="">
      <xdr:nvCxnSpPr>
        <xdr:cNvPr id="177" name="直線コネクタ 176"/>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8" name="テキスト ボックス 177"/>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76200</xdr:colOff>
      <xdr:row>85</xdr:row>
      <xdr:rowOff>31750</xdr:rowOff>
    </xdr:from>
    <xdr:to>
      <xdr:col>8</xdr:col>
      <xdr:colOff>355600</xdr:colOff>
      <xdr:row>85</xdr:row>
      <xdr:rowOff>31750</xdr:rowOff>
    </xdr:to>
    <xdr:cxnSp macro="">
      <xdr:nvCxnSpPr>
        <xdr:cNvPr id="179" name="直線コネクタ 178"/>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0" name="テキスト ボックス 179"/>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76200</xdr:colOff>
      <xdr:row>82</xdr:row>
      <xdr:rowOff>143934</xdr:rowOff>
    </xdr:from>
    <xdr:to>
      <xdr:col>8</xdr:col>
      <xdr:colOff>355600</xdr:colOff>
      <xdr:row>82</xdr:row>
      <xdr:rowOff>143934</xdr:rowOff>
    </xdr:to>
    <xdr:cxnSp macro="">
      <xdr:nvCxnSpPr>
        <xdr:cNvPr id="181" name="直線コネクタ 180"/>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2" name="テキスト ボックス 181"/>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76200</xdr:colOff>
      <xdr:row>80</xdr:row>
      <xdr:rowOff>84666</xdr:rowOff>
    </xdr:from>
    <xdr:to>
      <xdr:col>8</xdr:col>
      <xdr:colOff>355600</xdr:colOff>
      <xdr:row>80</xdr:row>
      <xdr:rowOff>84666</xdr:rowOff>
    </xdr:to>
    <xdr:cxnSp macro="">
      <xdr:nvCxnSpPr>
        <xdr:cNvPr id="183" name="直線コネクタ 182"/>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4" name="テキスト ボックス 183"/>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5" name="直線コネクタ 184"/>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xdr:colOff>
      <xdr:row>78</xdr:row>
      <xdr:rowOff>25400</xdr:rowOff>
    </xdr:from>
    <xdr:to>
      <xdr:col>8</xdr:col>
      <xdr:colOff>355600</xdr:colOff>
      <xdr:row>92</xdr:row>
      <xdr:rowOff>38100</xdr:rowOff>
    </xdr:to>
    <xdr:sp macro="" textlink="">
      <xdr:nvSpPr>
        <xdr:cNvPr id="186"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82</xdr:row>
      <xdr:rowOff>7407</xdr:rowOff>
    </xdr:from>
    <xdr:to>
      <xdr:col>7</xdr:col>
      <xdr:colOff>152400</xdr:colOff>
      <xdr:row>89</xdr:row>
      <xdr:rowOff>69966</xdr:rowOff>
    </xdr:to>
    <xdr:cxnSp macro="">
      <xdr:nvCxnSpPr>
        <xdr:cNvPr id="187" name="直線コネクタ 186"/>
        <xdr:cNvCxnSpPr/>
      </xdr:nvCxnSpPr>
      <xdr:spPr>
        <a:xfrm flipV="1">
          <a:off x="4953000" y="14066307"/>
          <a:ext cx="0" cy="12627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89</xdr:row>
      <xdr:rowOff>42043</xdr:rowOff>
    </xdr:from>
    <xdr:ext cx="762000" cy="259045"/>
    <xdr:sp macro="" textlink="">
      <xdr:nvSpPr>
        <xdr:cNvPr id="188" name="人件費・物件費等の状況最小値テキスト"/>
        <xdr:cNvSpPr txBox="1"/>
      </xdr:nvSpPr>
      <xdr:spPr>
        <a:xfrm>
          <a:off x="5041900" y="15301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760,058</a:t>
          </a:r>
          <a:endParaRPr kumimoji="1" lang="ja-JP" altLang="en-US" sz="1000" b="1">
            <a:latin typeface="ＭＳ Ｐゴシック"/>
          </a:endParaRPr>
        </a:p>
      </xdr:txBody>
    </xdr:sp>
    <xdr:clientData/>
  </xdr:oneCellAnchor>
  <xdr:twoCellAnchor>
    <xdr:from>
      <xdr:col>7</xdr:col>
      <xdr:colOff>63500</xdr:colOff>
      <xdr:row>89</xdr:row>
      <xdr:rowOff>69966</xdr:rowOff>
    </xdr:from>
    <xdr:to>
      <xdr:col>7</xdr:col>
      <xdr:colOff>241300</xdr:colOff>
      <xdr:row>89</xdr:row>
      <xdr:rowOff>69966</xdr:rowOff>
    </xdr:to>
    <xdr:cxnSp macro="">
      <xdr:nvCxnSpPr>
        <xdr:cNvPr id="189" name="直線コネクタ 188"/>
        <xdr:cNvCxnSpPr/>
      </xdr:nvCxnSpPr>
      <xdr:spPr>
        <a:xfrm>
          <a:off x="4864100" y="153290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80</xdr:row>
      <xdr:rowOff>93784</xdr:rowOff>
    </xdr:from>
    <xdr:ext cx="762000" cy="259045"/>
    <xdr:sp macro="" textlink="">
      <xdr:nvSpPr>
        <xdr:cNvPr id="190" name="人件費・物件費等の状況最大値テキスト"/>
        <xdr:cNvSpPr txBox="1"/>
      </xdr:nvSpPr>
      <xdr:spPr>
        <a:xfrm>
          <a:off x="5041900" y="13809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132,105</a:t>
          </a:r>
          <a:endParaRPr kumimoji="1" lang="ja-JP" altLang="en-US" sz="1000" b="1">
            <a:latin typeface="ＭＳ Ｐゴシック"/>
          </a:endParaRPr>
        </a:p>
      </xdr:txBody>
    </xdr:sp>
    <xdr:clientData/>
  </xdr:oneCellAnchor>
  <xdr:twoCellAnchor>
    <xdr:from>
      <xdr:col>7</xdr:col>
      <xdr:colOff>63500</xdr:colOff>
      <xdr:row>82</xdr:row>
      <xdr:rowOff>7407</xdr:rowOff>
    </xdr:from>
    <xdr:to>
      <xdr:col>7</xdr:col>
      <xdr:colOff>241300</xdr:colOff>
      <xdr:row>82</xdr:row>
      <xdr:rowOff>7407</xdr:rowOff>
    </xdr:to>
    <xdr:cxnSp macro="">
      <xdr:nvCxnSpPr>
        <xdr:cNvPr id="191" name="直線コネクタ 190"/>
        <xdr:cNvCxnSpPr/>
      </xdr:nvCxnSpPr>
      <xdr:spPr>
        <a:xfrm>
          <a:off x="4864100" y="140663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83</xdr:row>
      <xdr:rowOff>212</xdr:rowOff>
    </xdr:from>
    <xdr:to>
      <xdr:col>7</xdr:col>
      <xdr:colOff>152400</xdr:colOff>
      <xdr:row>83</xdr:row>
      <xdr:rowOff>6643</xdr:rowOff>
    </xdr:to>
    <xdr:cxnSp macro="">
      <xdr:nvCxnSpPr>
        <xdr:cNvPr id="192" name="直線コネクタ 191"/>
        <xdr:cNvCxnSpPr/>
      </xdr:nvCxnSpPr>
      <xdr:spPr>
        <a:xfrm>
          <a:off x="4114800" y="14230562"/>
          <a:ext cx="838200" cy="6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82</xdr:row>
      <xdr:rowOff>118550</xdr:rowOff>
    </xdr:from>
    <xdr:ext cx="762000" cy="259045"/>
    <xdr:sp macro="" textlink="">
      <xdr:nvSpPr>
        <xdr:cNvPr id="193" name="人件費・物件費等の状況平均値テキスト"/>
        <xdr:cNvSpPr txBox="1"/>
      </xdr:nvSpPr>
      <xdr:spPr>
        <a:xfrm>
          <a:off x="5041900" y="1417745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226,526</a:t>
          </a:r>
          <a:endParaRPr kumimoji="1" lang="ja-JP" altLang="en-US" sz="1000" b="1">
            <a:solidFill>
              <a:srgbClr val="000080"/>
            </a:solidFill>
            <a:latin typeface="ＭＳ Ｐゴシック"/>
          </a:endParaRPr>
        </a:p>
      </xdr:txBody>
    </xdr:sp>
    <xdr:clientData/>
  </xdr:oneCellAnchor>
  <xdr:twoCellAnchor>
    <xdr:from>
      <xdr:col>7</xdr:col>
      <xdr:colOff>101600</xdr:colOff>
      <xdr:row>82</xdr:row>
      <xdr:rowOff>146473</xdr:rowOff>
    </xdr:from>
    <xdr:to>
      <xdr:col>7</xdr:col>
      <xdr:colOff>203200</xdr:colOff>
      <xdr:row>83</xdr:row>
      <xdr:rowOff>76623</xdr:rowOff>
    </xdr:to>
    <xdr:sp macro="" textlink="">
      <xdr:nvSpPr>
        <xdr:cNvPr id="194" name="フローチャート : 判断 193"/>
        <xdr:cNvSpPr/>
      </xdr:nvSpPr>
      <xdr:spPr>
        <a:xfrm>
          <a:off x="4902200" y="14205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83</xdr:row>
      <xdr:rowOff>212</xdr:rowOff>
    </xdr:from>
    <xdr:to>
      <xdr:col>6</xdr:col>
      <xdr:colOff>0</xdr:colOff>
      <xdr:row>83</xdr:row>
      <xdr:rowOff>5273</xdr:rowOff>
    </xdr:to>
    <xdr:cxnSp macro="">
      <xdr:nvCxnSpPr>
        <xdr:cNvPr id="195" name="直線コネクタ 194"/>
        <xdr:cNvCxnSpPr/>
      </xdr:nvCxnSpPr>
      <xdr:spPr>
        <a:xfrm flipV="1">
          <a:off x="3225800" y="14230562"/>
          <a:ext cx="889000" cy="5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82</xdr:row>
      <xdr:rowOff>128688</xdr:rowOff>
    </xdr:from>
    <xdr:to>
      <xdr:col>6</xdr:col>
      <xdr:colOff>50800</xdr:colOff>
      <xdr:row>83</xdr:row>
      <xdr:rowOff>58838</xdr:rowOff>
    </xdr:to>
    <xdr:sp macro="" textlink="">
      <xdr:nvSpPr>
        <xdr:cNvPr id="196" name="フローチャート : 判断 195"/>
        <xdr:cNvSpPr/>
      </xdr:nvSpPr>
      <xdr:spPr>
        <a:xfrm>
          <a:off x="4064000" y="14187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83</xdr:row>
      <xdr:rowOff>43615</xdr:rowOff>
    </xdr:from>
    <xdr:ext cx="736600" cy="259045"/>
    <xdr:sp macro="" textlink="">
      <xdr:nvSpPr>
        <xdr:cNvPr id="197" name="テキスト ボックス 196"/>
        <xdr:cNvSpPr txBox="1"/>
      </xdr:nvSpPr>
      <xdr:spPr>
        <a:xfrm>
          <a:off x="3733800" y="142739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217,682</a:t>
          </a:r>
          <a:endParaRPr kumimoji="1" lang="ja-JP" altLang="en-US" sz="1000" b="1">
            <a:solidFill>
              <a:srgbClr val="000080"/>
            </a:solidFill>
            <a:latin typeface="ＭＳ Ｐゴシック"/>
          </a:endParaRPr>
        </a:p>
      </xdr:txBody>
    </xdr:sp>
    <xdr:clientData/>
  </xdr:oneCellAnchor>
  <xdr:twoCellAnchor>
    <xdr:from>
      <xdr:col>3</xdr:col>
      <xdr:colOff>279400</xdr:colOff>
      <xdr:row>82</xdr:row>
      <xdr:rowOff>149041</xdr:rowOff>
    </xdr:from>
    <xdr:to>
      <xdr:col>4</xdr:col>
      <xdr:colOff>482600</xdr:colOff>
      <xdr:row>83</xdr:row>
      <xdr:rowOff>5273</xdr:rowOff>
    </xdr:to>
    <xdr:cxnSp macro="">
      <xdr:nvCxnSpPr>
        <xdr:cNvPr id="198" name="直線コネクタ 197"/>
        <xdr:cNvCxnSpPr/>
      </xdr:nvCxnSpPr>
      <xdr:spPr>
        <a:xfrm>
          <a:off x="2336800" y="14207941"/>
          <a:ext cx="889000" cy="27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82</xdr:row>
      <xdr:rowOff>126554</xdr:rowOff>
    </xdr:from>
    <xdr:to>
      <xdr:col>4</xdr:col>
      <xdr:colOff>533400</xdr:colOff>
      <xdr:row>83</xdr:row>
      <xdr:rowOff>56704</xdr:rowOff>
    </xdr:to>
    <xdr:sp macro="" textlink="">
      <xdr:nvSpPr>
        <xdr:cNvPr id="199" name="フローチャート : 判断 198"/>
        <xdr:cNvSpPr/>
      </xdr:nvSpPr>
      <xdr:spPr>
        <a:xfrm>
          <a:off x="3175000" y="14185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83</xdr:row>
      <xdr:rowOff>41481</xdr:rowOff>
    </xdr:from>
    <xdr:ext cx="762000" cy="259045"/>
    <xdr:sp macro="" textlink="">
      <xdr:nvSpPr>
        <xdr:cNvPr id="200" name="テキスト ボックス 199"/>
        <xdr:cNvSpPr txBox="1"/>
      </xdr:nvSpPr>
      <xdr:spPr>
        <a:xfrm>
          <a:off x="2844800" y="142718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216,620</a:t>
          </a:r>
          <a:endParaRPr kumimoji="1" lang="ja-JP" altLang="en-US" sz="1000" b="1">
            <a:solidFill>
              <a:srgbClr val="000080"/>
            </a:solidFill>
            <a:latin typeface="ＭＳ Ｐゴシック"/>
          </a:endParaRPr>
        </a:p>
      </xdr:txBody>
    </xdr:sp>
    <xdr:clientData/>
  </xdr:oneCellAnchor>
  <xdr:twoCellAnchor>
    <xdr:from>
      <xdr:col>2</xdr:col>
      <xdr:colOff>76200</xdr:colOff>
      <xdr:row>82</xdr:row>
      <xdr:rowOff>114777</xdr:rowOff>
    </xdr:from>
    <xdr:to>
      <xdr:col>3</xdr:col>
      <xdr:colOff>279400</xdr:colOff>
      <xdr:row>82</xdr:row>
      <xdr:rowOff>149041</xdr:rowOff>
    </xdr:to>
    <xdr:cxnSp macro="">
      <xdr:nvCxnSpPr>
        <xdr:cNvPr id="201" name="直線コネクタ 200"/>
        <xdr:cNvCxnSpPr/>
      </xdr:nvCxnSpPr>
      <xdr:spPr>
        <a:xfrm>
          <a:off x="1447800" y="14173677"/>
          <a:ext cx="889000" cy="34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82</xdr:row>
      <xdr:rowOff>92932</xdr:rowOff>
    </xdr:from>
    <xdr:to>
      <xdr:col>3</xdr:col>
      <xdr:colOff>330200</xdr:colOff>
      <xdr:row>83</xdr:row>
      <xdr:rowOff>23082</xdr:rowOff>
    </xdr:to>
    <xdr:sp macro="" textlink="">
      <xdr:nvSpPr>
        <xdr:cNvPr id="202" name="フローチャート : 判断 201"/>
        <xdr:cNvSpPr/>
      </xdr:nvSpPr>
      <xdr:spPr>
        <a:xfrm>
          <a:off x="2286000" y="14151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81</xdr:row>
      <xdr:rowOff>33259</xdr:rowOff>
    </xdr:from>
    <xdr:ext cx="762000" cy="259045"/>
    <xdr:sp macro="" textlink="">
      <xdr:nvSpPr>
        <xdr:cNvPr id="203" name="テキスト ボックス 202"/>
        <xdr:cNvSpPr txBox="1"/>
      </xdr:nvSpPr>
      <xdr:spPr>
        <a:xfrm>
          <a:off x="1955800" y="13920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199,900</a:t>
          </a:r>
          <a:endParaRPr kumimoji="1" lang="ja-JP" altLang="en-US" sz="1000" b="1">
            <a:solidFill>
              <a:srgbClr val="000080"/>
            </a:solidFill>
            <a:latin typeface="ＭＳ Ｐゴシック"/>
          </a:endParaRPr>
        </a:p>
      </xdr:txBody>
    </xdr:sp>
    <xdr:clientData/>
  </xdr:oneCellAnchor>
  <xdr:twoCellAnchor>
    <xdr:from>
      <xdr:col>2</xdr:col>
      <xdr:colOff>25400</xdr:colOff>
      <xdr:row>82</xdr:row>
      <xdr:rowOff>111209</xdr:rowOff>
    </xdr:from>
    <xdr:to>
      <xdr:col>2</xdr:col>
      <xdr:colOff>127000</xdr:colOff>
      <xdr:row>83</xdr:row>
      <xdr:rowOff>41359</xdr:rowOff>
    </xdr:to>
    <xdr:sp macro="" textlink="">
      <xdr:nvSpPr>
        <xdr:cNvPr id="204" name="フローチャート : 判断 203"/>
        <xdr:cNvSpPr/>
      </xdr:nvSpPr>
      <xdr:spPr>
        <a:xfrm>
          <a:off x="1397000" y="14170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83</xdr:row>
      <xdr:rowOff>26136</xdr:rowOff>
    </xdr:from>
    <xdr:ext cx="762000" cy="259045"/>
    <xdr:sp macro="" textlink="">
      <xdr:nvSpPr>
        <xdr:cNvPr id="205" name="テキスト ボックス 204"/>
        <xdr:cNvSpPr txBox="1"/>
      </xdr:nvSpPr>
      <xdr:spPr>
        <a:xfrm>
          <a:off x="1066800" y="142564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208,989</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06" name="テキスト ボックス 205"/>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07" name="テキスト ボックス 206"/>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08" name="テキスト ボックス 207"/>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09" name="テキスト ボックス 208"/>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10" name="テキスト ボックス 209"/>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82</xdr:row>
      <xdr:rowOff>127293</xdr:rowOff>
    </xdr:from>
    <xdr:to>
      <xdr:col>7</xdr:col>
      <xdr:colOff>203200</xdr:colOff>
      <xdr:row>83</xdr:row>
      <xdr:rowOff>57443</xdr:rowOff>
    </xdr:to>
    <xdr:sp macro="" textlink="">
      <xdr:nvSpPr>
        <xdr:cNvPr id="211" name="円/楕円 210"/>
        <xdr:cNvSpPr/>
      </xdr:nvSpPr>
      <xdr:spPr>
        <a:xfrm>
          <a:off x="4902200" y="14186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81</xdr:row>
      <xdr:rowOff>143820</xdr:rowOff>
    </xdr:from>
    <xdr:ext cx="762000" cy="259045"/>
    <xdr:sp macro="" textlink="">
      <xdr:nvSpPr>
        <xdr:cNvPr id="212" name="人件費・物件費等の状況該当値テキスト"/>
        <xdr:cNvSpPr txBox="1"/>
      </xdr:nvSpPr>
      <xdr:spPr>
        <a:xfrm>
          <a:off x="5041900" y="14031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216,988</a:t>
          </a:r>
          <a:endParaRPr kumimoji="1" lang="ja-JP" altLang="en-US" sz="1000" b="1">
            <a:solidFill>
              <a:srgbClr val="FF0000"/>
            </a:solidFill>
            <a:latin typeface="ＭＳ Ｐゴシック"/>
          </a:endParaRPr>
        </a:p>
      </xdr:txBody>
    </xdr:sp>
    <xdr:clientData/>
  </xdr:oneCellAnchor>
  <xdr:twoCellAnchor>
    <xdr:from>
      <xdr:col>5</xdr:col>
      <xdr:colOff>635000</xdr:colOff>
      <xdr:row>82</xdr:row>
      <xdr:rowOff>120862</xdr:rowOff>
    </xdr:from>
    <xdr:to>
      <xdr:col>6</xdr:col>
      <xdr:colOff>50800</xdr:colOff>
      <xdr:row>83</xdr:row>
      <xdr:rowOff>51012</xdr:rowOff>
    </xdr:to>
    <xdr:sp macro="" textlink="">
      <xdr:nvSpPr>
        <xdr:cNvPr id="213" name="円/楕円 212"/>
        <xdr:cNvSpPr/>
      </xdr:nvSpPr>
      <xdr:spPr>
        <a:xfrm>
          <a:off x="4064000" y="14179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81</xdr:row>
      <xdr:rowOff>61189</xdr:rowOff>
    </xdr:from>
    <xdr:ext cx="736600" cy="259045"/>
    <xdr:sp macro="" textlink="">
      <xdr:nvSpPr>
        <xdr:cNvPr id="214" name="テキスト ボックス 213"/>
        <xdr:cNvSpPr txBox="1"/>
      </xdr:nvSpPr>
      <xdr:spPr>
        <a:xfrm>
          <a:off x="3733800" y="139486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213,790</a:t>
          </a:r>
          <a:endParaRPr kumimoji="1" lang="ja-JP" altLang="en-US" sz="1000" b="1">
            <a:solidFill>
              <a:srgbClr val="FF0000"/>
            </a:solidFill>
            <a:latin typeface="ＭＳ Ｐゴシック"/>
          </a:endParaRPr>
        </a:p>
      </xdr:txBody>
    </xdr:sp>
    <xdr:clientData/>
  </xdr:oneCellAnchor>
  <xdr:twoCellAnchor>
    <xdr:from>
      <xdr:col>4</xdr:col>
      <xdr:colOff>431800</xdr:colOff>
      <xdr:row>82</xdr:row>
      <xdr:rowOff>125923</xdr:rowOff>
    </xdr:from>
    <xdr:to>
      <xdr:col>4</xdr:col>
      <xdr:colOff>533400</xdr:colOff>
      <xdr:row>83</xdr:row>
      <xdr:rowOff>56073</xdr:rowOff>
    </xdr:to>
    <xdr:sp macro="" textlink="">
      <xdr:nvSpPr>
        <xdr:cNvPr id="215" name="円/楕円 214"/>
        <xdr:cNvSpPr/>
      </xdr:nvSpPr>
      <xdr:spPr>
        <a:xfrm>
          <a:off x="3175000" y="14184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81</xdr:row>
      <xdr:rowOff>66250</xdr:rowOff>
    </xdr:from>
    <xdr:ext cx="762000" cy="259045"/>
    <xdr:sp macro="" textlink="">
      <xdr:nvSpPr>
        <xdr:cNvPr id="216" name="テキスト ボックス 215"/>
        <xdr:cNvSpPr txBox="1"/>
      </xdr:nvSpPr>
      <xdr:spPr>
        <a:xfrm>
          <a:off x="2844800" y="139537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216,306</a:t>
          </a:r>
          <a:endParaRPr kumimoji="1" lang="ja-JP" altLang="en-US" sz="1000" b="1">
            <a:solidFill>
              <a:srgbClr val="FF0000"/>
            </a:solidFill>
            <a:latin typeface="ＭＳ Ｐゴシック"/>
          </a:endParaRPr>
        </a:p>
      </xdr:txBody>
    </xdr:sp>
    <xdr:clientData/>
  </xdr:oneCellAnchor>
  <xdr:twoCellAnchor>
    <xdr:from>
      <xdr:col>3</xdr:col>
      <xdr:colOff>228600</xdr:colOff>
      <xdr:row>82</xdr:row>
      <xdr:rowOff>98241</xdr:rowOff>
    </xdr:from>
    <xdr:to>
      <xdr:col>3</xdr:col>
      <xdr:colOff>330200</xdr:colOff>
      <xdr:row>83</xdr:row>
      <xdr:rowOff>28391</xdr:rowOff>
    </xdr:to>
    <xdr:sp macro="" textlink="">
      <xdr:nvSpPr>
        <xdr:cNvPr id="217" name="円/楕円 216"/>
        <xdr:cNvSpPr/>
      </xdr:nvSpPr>
      <xdr:spPr>
        <a:xfrm>
          <a:off x="2286000" y="14157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83</xdr:row>
      <xdr:rowOff>13168</xdr:rowOff>
    </xdr:from>
    <xdr:ext cx="762000" cy="259045"/>
    <xdr:sp macro="" textlink="">
      <xdr:nvSpPr>
        <xdr:cNvPr id="218" name="テキスト ボックス 217"/>
        <xdr:cNvSpPr txBox="1"/>
      </xdr:nvSpPr>
      <xdr:spPr>
        <a:xfrm>
          <a:off x="1955800" y="142435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202,540</a:t>
          </a:r>
          <a:endParaRPr kumimoji="1" lang="ja-JP" altLang="en-US" sz="1000" b="1">
            <a:solidFill>
              <a:srgbClr val="FF0000"/>
            </a:solidFill>
            <a:latin typeface="ＭＳ Ｐゴシック"/>
          </a:endParaRPr>
        </a:p>
      </xdr:txBody>
    </xdr:sp>
    <xdr:clientData/>
  </xdr:oneCellAnchor>
  <xdr:twoCellAnchor>
    <xdr:from>
      <xdr:col>2</xdr:col>
      <xdr:colOff>25400</xdr:colOff>
      <xdr:row>82</xdr:row>
      <xdr:rowOff>63977</xdr:rowOff>
    </xdr:from>
    <xdr:to>
      <xdr:col>2</xdr:col>
      <xdr:colOff>127000</xdr:colOff>
      <xdr:row>82</xdr:row>
      <xdr:rowOff>165577</xdr:rowOff>
    </xdr:to>
    <xdr:sp macro="" textlink="">
      <xdr:nvSpPr>
        <xdr:cNvPr id="219" name="円/楕円 218"/>
        <xdr:cNvSpPr/>
      </xdr:nvSpPr>
      <xdr:spPr>
        <a:xfrm>
          <a:off x="1397000" y="14122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81</xdr:row>
      <xdr:rowOff>4304</xdr:rowOff>
    </xdr:from>
    <xdr:ext cx="762000" cy="259045"/>
    <xdr:sp macro="" textlink="">
      <xdr:nvSpPr>
        <xdr:cNvPr id="220" name="テキスト ボックス 219"/>
        <xdr:cNvSpPr txBox="1"/>
      </xdr:nvSpPr>
      <xdr:spPr>
        <a:xfrm>
          <a:off x="1066800" y="138917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185,501</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21" name="正方形/長方形 220"/>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19</xdr:col>
      <xdr:colOff>620897</xdr:colOff>
      <xdr:row>75</xdr:row>
      <xdr:rowOff>139700</xdr:rowOff>
    </xdr:from>
    <xdr:ext cx="1653807" cy="309059"/>
    <xdr:sp macro="" textlink="">
      <xdr:nvSpPr>
        <xdr:cNvPr id="222" name="テキスト ボックス 221"/>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344305</xdr:colOff>
      <xdr:row>75</xdr:row>
      <xdr:rowOff>114300</xdr:rowOff>
    </xdr:from>
    <xdr:ext cx="1651000" cy="359073"/>
    <xdr:sp macro="" textlink="">
      <xdr:nvSpPr>
        <xdr:cNvPr id="223" name="テキスト ボックス 222"/>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[94.3]</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4" name="正方形/長方形 223"/>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25" name="正方形/長方形 224"/>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22/79</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26" name="正方形/長方形 225"/>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27" name="正方形/長方形 226"/>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99.1</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28" name="正方形/長方形 227"/>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29" name="正方形/長方形 228"/>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96.4</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30" name="正方形/長方形 229"/>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31" name="正方形/長方形 230"/>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32" name="正方形/長方形 231"/>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3" name="テキスト ボックス 232"/>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mn-lt"/>
              <a:ea typeface="+mn-ea"/>
              <a:cs typeface="+mn-cs"/>
            </a:rPr>
            <a:t>　</a:t>
          </a:r>
          <a:r>
            <a:rPr lang="en-US" altLang="ja-JP" sz="1100">
              <a:solidFill>
                <a:schemeClr val="dk1"/>
              </a:solidFill>
              <a:effectLst/>
              <a:latin typeface="+mn-lt"/>
              <a:ea typeface="+mn-ea"/>
              <a:cs typeface="+mn-cs"/>
            </a:rPr>
            <a:t>H25</a:t>
          </a:r>
          <a:r>
            <a:rPr lang="ja-JP" altLang="ja-JP" sz="1100">
              <a:solidFill>
                <a:schemeClr val="dk1"/>
              </a:solidFill>
              <a:effectLst/>
              <a:latin typeface="+mn-lt"/>
              <a:ea typeface="+mn-ea"/>
              <a:cs typeface="+mn-cs"/>
            </a:rPr>
            <a:t>においては国家公務員の給与の改定及び臨時特例に関する法律による国家公務員の給与削減措置が終了したため、</a:t>
          </a:r>
          <a:r>
            <a:rPr lang="en-US" altLang="ja-JP" sz="1100">
              <a:solidFill>
                <a:schemeClr val="dk1"/>
              </a:solidFill>
              <a:effectLst/>
              <a:latin typeface="+mn-lt"/>
              <a:ea typeface="+mn-ea"/>
              <a:cs typeface="+mn-cs"/>
            </a:rPr>
            <a:t>100.6</a:t>
          </a:r>
          <a:r>
            <a:rPr lang="ja-JP" altLang="ja-JP" sz="1100">
              <a:solidFill>
                <a:schemeClr val="dk1"/>
              </a:solidFill>
              <a:effectLst/>
              <a:latin typeface="+mn-lt"/>
              <a:ea typeface="+mn-ea"/>
              <a:cs typeface="+mn-cs"/>
            </a:rPr>
            <a:t>から</a:t>
          </a:r>
          <a:r>
            <a:rPr lang="en-US" altLang="ja-JP" sz="1100">
              <a:solidFill>
                <a:schemeClr val="dk1"/>
              </a:solidFill>
              <a:effectLst/>
              <a:latin typeface="+mn-lt"/>
              <a:ea typeface="+mn-ea"/>
              <a:cs typeface="+mn-cs"/>
            </a:rPr>
            <a:t>93.3</a:t>
          </a:r>
          <a:r>
            <a:rPr lang="ja-JP" altLang="ja-JP" sz="1100">
              <a:solidFill>
                <a:schemeClr val="dk1"/>
              </a:solidFill>
              <a:effectLst/>
              <a:latin typeface="+mn-lt"/>
              <a:ea typeface="+mn-ea"/>
              <a:cs typeface="+mn-cs"/>
            </a:rPr>
            <a:t>への大幅な数値の変動となった。</a:t>
          </a:r>
          <a:endParaRPr lang="ja-JP" altLang="ja-JP" sz="1400">
            <a:effectLst/>
          </a:endParaRPr>
        </a:p>
        <a:p>
          <a:r>
            <a:rPr lang="ja-JP" altLang="ja-JP" sz="1100">
              <a:solidFill>
                <a:schemeClr val="dk1"/>
              </a:solidFill>
              <a:effectLst/>
              <a:latin typeface="+mn-lt"/>
              <a:ea typeface="+mn-ea"/>
              <a:cs typeface="+mn-cs"/>
            </a:rPr>
            <a:t>　当町は、各階層における職員数が均衡でないため、経験年数階層の変動が大きく影響するが、今後とも人事院勧告に基づく給料改定等を遅滞なく実施するとともに、経験年数階層の平準化を図る。</a:t>
          </a:r>
          <a:endParaRPr lang="ja-JP" altLang="ja-JP" sz="1400">
            <a:effectLst/>
          </a:endParaRPr>
        </a:p>
        <a:p>
          <a:endParaRPr kumimoji="1" lang="ja-JP" altLang="en-US" sz="1300">
            <a:latin typeface="ＭＳ Ｐゴシック"/>
          </a:endParaRP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4" name="直線コネクタ 233"/>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35" name="テキスト ボックス 234"/>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108.0</a:t>
          </a:r>
          <a:endParaRPr kumimoji="1" lang="ja-JP" altLang="en-US" sz="1000">
            <a:latin typeface="ＭＳ Ｐゴシック"/>
          </a:endParaRPr>
        </a:p>
      </xdr:txBody>
    </xdr:sp>
    <xdr:clientData/>
  </xdr:oneCellAnchor>
  <xdr:twoCellAnchor>
    <xdr:from>
      <xdr:col>18</xdr:col>
      <xdr:colOff>482600</xdr:colOff>
      <xdr:row>90</xdr:row>
      <xdr:rowOff>36286</xdr:rowOff>
    </xdr:from>
    <xdr:to>
      <xdr:col>26</xdr:col>
      <xdr:colOff>76200</xdr:colOff>
      <xdr:row>90</xdr:row>
      <xdr:rowOff>36286</xdr:rowOff>
    </xdr:to>
    <xdr:cxnSp macro="">
      <xdr:nvCxnSpPr>
        <xdr:cNvPr id="236" name="直線コネクタ 235"/>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89</xdr:row>
      <xdr:rowOff>65513</xdr:rowOff>
    </xdr:from>
    <xdr:ext cx="762000" cy="259045"/>
    <xdr:sp macro="" textlink="">
      <xdr:nvSpPr>
        <xdr:cNvPr id="237" name="テキスト ボックス 236"/>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18</xdr:col>
      <xdr:colOff>482600</xdr:colOff>
      <xdr:row>88</xdr:row>
      <xdr:rowOff>34471</xdr:rowOff>
    </xdr:from>
    <xdr:to>
      <xdr:col>26</xdr:col>
      <xdr:colOff>76200</xdr:colOff>
      <xdr:row>88</xdr:row>
      <xdr:rowOff>34471</xdr:rowOff>
    </xdr:to>
    <xdr:cxnSp macro="">
      <xdr:nvCxnSpPr>
        <xdr:cNvPr id="238" name="直線コネクタ 237"/>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87</xdr:row>
      <xdr:rowOff>63698</xdr:rowOff>
    </xdr:from>
    <xdr:ext cx="762000" cy="259045"/>
    <xdr:sp macro="" textlink="">
      <xdr:nvSpPr>
        <xdr:cNvPr id="239" name="テキスト ボックス 238"/>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102.0</a:t>
          </a:r>
          <a:endParaRPr kumimoji="1" lang="ja-JP" altLang="en-US" sz="1000">
            <a:latin typeface="ＭＳ Ｐゴシック"/>
          </a:endParaRPr>
        </a:p>
      </xdr:txBody>
    </xdr:sp>
    <xdr:clientData/>
  </xdr:oneCellAnchor>
  <xdr:twoCellAnchor>
    <xdr:from>
      <xdr:col>18</xdr:col>
      <xdr:colOff>482600</xdr:colOff>
      <xdr:row>86</xdr:row>
      <xdr:rowOff>32657</xdr:rowOff>
    </xdr:from>
    <xdr:to>
      <xdr:col>26</xdr:col>
      <xdr:colOff>76200</xdr:colOff>
      <xdr:row>86</xdr:row>
      <xdr:rowOff>32657</xdr:rowOff>
    </xdr:to>
    <xdr:cxnSp macro="">
      <xdr:nvCxnSpPr>
        <xdr:cNvPr id="240" name="直線コネクタ 239"/>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85</xdr:row>
      <xdr:rowOff>61884</xdr:rowOff>
    </xdr:from>
    <xdr:ext cx="762000" cy="259045"/>
    <xdr:sp macro="" textlink="">
      <xdr:nvSpPr>
        <xdr:cNvPr id="241" name="テキスト ボックス 240"/>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99.0</a:t>
          </a:r>
          <a:endParaRPr kumimoji="1" lang="ja-JP" altLang="en-US" sz="1000">
            <a:latin typeface="ＭＳ Ｐゴシック"/>
          </a:endParaRPr>
        </a:p>
      </xdr:txBody>
    </xdr:sp>
    <xdr:clientData/>
  </xdr:oneCellAnchor>
  <xdr:twoCellAnchor>
    <xdr:from>
      <xdr:col>18</xdr:col>
      <xdr:colOff>482600</xdr:colOff>
      <xdr:row>84</xdr:row>
      <xdr:rowOff>30843</xdr:rowOff>
    </xdr:from>
    <xdr:to>
      <xdr:col>26</xdr:col>
      <xdr:colOff>76200</xdr:colOff>
      <xdr:row>84</xdr:row>
      <xdr:rowOff>30843</xdr:rowOff>
    </xdr:to>
    <xdr:cxnSp macro="">
      <xdr:nvCxnSpPr>
        <xdr:cNvPr id="242" name="直線コネクタ 241"/>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83</xdr:row>
      <xdr:rowOff>60070</xdr:rowOff>
    </xdr:from>
    <xdr:ext cx="762000" cy="259045"/>
    <xdr:sp macro="" textlink="">
      <xdr:nvSpPr>
        <xdr:cNvPr id="243" name="テキスト ボックス 242"/>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96.0</a:t>
          </a:r>
          <a:endParaRPr kumimoji="1" lang="ja-JP" altLang="en-US" sz="1000">
            <a:latin typeface="ＭＳ Ｐゴシック"/>
          </a:endParaRPr>
        </a:p>
      </xdr:txBody>
    </xdr:sp>
    <xdr:clientData/>
  </xdr:oneCellAnchor>
  <xdr:twoCellAnchor>
    <xdr:from>
      <xdr:col>18</xdr:col>
      <xdr:colOff>482600</xdr:colOff>
      <xdr:row>82</xdr:row>
      <xdr:rowOff>29029</xdr:rowOff>
    </xdr:from>
    <xdr:to>
      <xdr:col>26</xdr:col>
      <xdr:colOff>76200</xdr:colOff>
      <xdr:row>82</xdr:row>
      <xdr:rowOff>29029</xdr:rowOff>
    </xdr:to>
    <xdr:cxnSp macro="">
      <xdr:nvCxnSpPr>
        <xdr:cNvPr id="244" name="直線コネクタ 243"/>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81</xdr:row>
      <xdr:rowOff>58256</xdr:rowOff>
    </xdr:from>
    <xdr:ext cx="762000" cy="259045"/>
    <xdr:sp macro="" textlink="">
      <xdr:nvSpPr>
        <xdr:cNvPr id="245" name="テキスト ボックス 244"/>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93.0</a:t>
          </a:r>
          <a:endParaRPr kumimoji="1" lang="ja-JP" altLang="en-US" sz="1000">
            <a:latin typeface="ＭＳ Ｐゴシック"/>
          </a:endParaRPr>
        </a:p>
      </xdr:txBody>
    </xdr:sp>
    <xdr:clientData/>
  </xdr:oneCellAnchor>
  <xdr:twoCellAnchor>
    <xdr:from>
      <xdr:col>18</xdr:col>
      <xdr:colOff>482600</xdr:colOff>
      <xdr:row>80</xdr:row>
      <xdr:rowOff>27214</xdr:rowOff>
    </xdr:from>
    <xdr:to>
      <xdr:col>26</xdr:col>
      <xdr:colOff>76200</xdr:colOff>
      <xdr:row>80</xdr:row>
      <xdr:rowOff>27214</xdr:rowOff>
    </xdr:to>
    <xdr:cxnSp macro="">
      <xdr:nvCxnSpPr>
        <xdr:cNvPr id="246" name="直線コネクタ 245"/>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79</xdr:row>
      <xdr:rowOff>56441</xdr:rowOff>
    </xdr:from>
    <xdr:ext cx="762000" cy="259045"/>
    <xdr:sp macro="" textlink="">
      <xdr:nvSpPr>
        <xdr:cNvPr id="247" name="テキスト ボックス 246"/>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48" name="直線コネクタ 247"/>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49" name="テキスト ボックス 248"/>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87.0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50"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79</xdr:row>
      <xdr:rowOff>141212</xdr:rowOff>
    </xdr:from>
    <xdr:to>
      <xdr:col>24</xdr:col>
      <xdr:colOff>558800</xdr:colOff>
      <xdr:row>89</xdr:row>
      <xdr:rowOff>35379</xdr:rowOff>
    </xdr:to>
    <xdr:cxnSp macro="">
      <xdr:nvCxnSpPr>
        <xdr:cNvPr id="251" name="直線コネクタ 250"/>
        <xdr:cNvCxnSpPr/>
      </xdr:nvCxnSpPr>
      <xdr:spPr>
        <a:xfrm flipV="1">
          <a:off x="17018000" y="13685762"/>
          <a:ext cx="0" cy="160866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89</xdr:row>
      <xdr:rowOff>7456</xdr:rowOff>
    </xdr:from>
    <xdr:ext cx="762000" cy="259045"/>
    <xdr:sp macro="" textlink="">
      <xdr:nvSpPr>
        <xdr:cNvPr id="252" name="給与水準   （国との比較）最小値テキスト"/>
        <xdr:cNvSpPr txBox="1"/>
      </xdr:nvSpPr>
      <xdr:spPr>
        <a:xfrm>
          <a:off x="17106900" y="152665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103.5</a:t>
          </a:r>
          <a:endParaRPr kumimoji="1" lang="ja-JP" altLang="en-US" sz="1000" b="1">
            <a:latin typeface="ＭＳ Ｐゴシック"/>
          </a:endParaRPr>
        </a:p>
      </xdr:txBody>
    </xdr:sp>
    <xdr:clientData/>
  </xdr:oneCellAnchor>
  <xdr:twoCellAnchor>
    <xdr:from>
      <xdr:col>24</xdr:col>
      <xdr:colOff>469900</xdr:colOff>
      <xdr:row>89</xdr:row>
      <xdr:rowOff>35379</xdr:rowOff>
    </xdr:from>
    <xdr:to>
      <xdr:col>24</xdr:col>
      <xdr:colOff>647700</xdr:colOff>
      <xdr:row>89</xdr:row>
      <xdr:rowOff>35379</xdr:rowOff>
    </xdr:to>
    <xdr:cxnSp macro="">
      <xdr:nvCxnSpPr>
        <xdr:cNvPr id="253" name="直線コネクタ 252"/>
        <xdr:cNvCxnSpPr/>
      </xdr:nvCxnSpPr>
      <xdr:spPr>
        <a:xfrm>
          <a:off x="16929100" y="15294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78</xdr:row>
      <xdr:rowOff>56139</xdr:rowOff>
    </xdr:from>
    <xdr:ext cx="762000" cy="259045"/>
    <xdr:sp macro="" textlink="">
      <xdr:nvSpPr>
        <xdr:cNvPr id="254" name="給与水準   （国との比較）最大値テキスト"/>
        <xdr:cNvSpPr txBox="1"/>
      </xdr:nvSpPr>
      <xdr:spPr>
        <a:xfrm>
          <a:off x="17106900" y="134292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89.5</a:t>
          </a:r>
          <a:endParaRPr kumimoji="1" lang="ja-JP" altLang="en-US" sz="1000" b="1">
            <a:latin typeface="ＭＳ Ｐゴシック"/>
          </a:endParaRPr>
        </a:p>
      </xdr:txBody>
    </xdr:sp>
    <xdr:clientData/>
  </xdr:oneCellAnchor>
  <xdr:twoCellAnchor>
    <xdr:from>
      <xdr:col>24</xdr:col>
      <xdr:colOff>469900</xdr:colOff>
      <xdr:row>79</xdr:row>
      <xdr:rowOff>141212</xdr:rowOff>
    </xdr:from>
    <xdr:to>
      <xdr:col>24</xdr:col>
      <xdr:colOff>647700</xdr:colOff>
      <xdr:row>79</xdr:row>
      <xdr:rowOff>141212</xdr:rowOff>
    </xdr:to>
    <xdr:cxnSp macro="">
      <xdr:nvCxnSpPr>
        <xdr:cNvPr id="255" name="直線コネクタ 254"/>
        <xdr:cNvCxnSpPr/>
      </xdr:nvCxnSpPr>
      <xdr:spPr>
        <a:xfrm>
          <a:off x="16929100" y="136857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82</xdr:row>
      <xdr:rowOff>143934</xdr:rowOff>
    </xdr:from>
    <xdr:to>
      <xdr:col>24</xdr:col>
      <xdr:colOff>558800</xdr:colOff>
      <xdr:row>83</xdr:row>
      <xdr:rowOff>6955</xdr:rowOff>
    </xdr:to>
    <xdr:cxnSp macro="">
      <xdr:nvCxnSpPr>
        <xdr:cNvPr id="256" name="直線コネクタ 255"/>
        <xdr:cNvCxnSpPr/>
      </xdr:nvCxnSpPr>
      <xdr:spPr>
        <a:xfrm>
          <a:off x="16179800" y="14202834"/>
          <a:ext cx="8382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83</xdr:row>
      <xdr:rowOff>146550</xdr:rowOff>
    </xdr:from>
    <xdr:ext cx="762000" cy="259045"/>
    <xdr:sp macro="" textlink="">
      <xdr:nvSpPr>
        <xdr:cNvPr id="257" name="給与水準   （国との比較）平均値テキスト"/>
        <xdr:cNvSpPr txBox="1"/>
      </xdr:nvSpPr>
      <xdr:spPr>
        <a:xfrm>
          <a:off x="17106900" y="143769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96.2</a:t>
          </a:r>
          <a:endParaRPr kumimoji="1" lang="ja-JP" altLang="en-US" sz="1000" b="1">
            <a:solidFill>
              <a:srgbClr val="000080"/>
            </a:solidFill>
            <a:latin typeface="ＭＳ Ｐゴシック"/>
          </a:endParaRPr>
        </a:p>
      </xdr:txBody>
    </xdr:sp>
    <xdr:clientData/>
  </xdr:oneCellAnchor>
  <xdr:twoCellAnchor>
    <xdr:from>
      <xdr:col>24</xdr:col>
      <xdr:colOff>508000</xdr:colOff>
      <xdr:row>84</xdr:row>
      <xdr:rowOff>3023</xdr:rowOff>
    </xdr:from>
    <xdr:to>
      <xdr:col>24</xdr:col>
      <xdr:colOff>609600</xdr:colOff>
      <xdr:row>84</xdr:row>
      <xdr:rowOff>104623</xdr:rowOff>
    </xdr:to>
    <xdr:sp macro="" textlink="">
      <xdr:nvSpPr>
        <xdr:cNvPr id="258" name="フローチャート : 判断 257"/>
        <xdr:cNvSpPr/>
      </xdr:nvSpPr>
      <xdr:spPr>
        <a:xfrm>
          <a:off x="16967200" y="14404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82</xdr:row>
      <xdr:rowOff>40518</xdr:rowOff>
    </xdr:from>
    <xdr:to>
      <xdr:col>23</xdr:col>
      <xdr:colOff>406400</xdr:colOff>
      <xdr:row>82</xdr:row>
      <xdr:rowOff>143934</xdr:rowOff>
    </xdr:to>
    <xdr:cxnSp macro="">
      <xdr:nvCxnSpPr>
        <xdr:cNvPr id="259" name="直線コネクタ 258"/>
        <xdr:cNvCxnSpPr/>
      </xdr:nvCxnSpPr>
      <xdr:spPr>
        <a:xfrm>
          <a:off x="15290800" y="14099418"/>
          <a:ext cx="889000" cy="103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83</xdr:row>
      <xdr:rowOff>140002</xdr:rowOff>
    </xdr:from>
    <xdr:to>
      <xdr:col>23</xdr:col>
      <xdr:colOff>457200</xdr:colOff>
      <xdr:row>84</xdr:row>
      <xdr:rowOff>70152</xdr:rowOff>
    </xdr:to>
    <xdr:sp macro="" textlink="">
      <xdr:nvSpPr>
        <xdr:cNvPr id="260" name="フローチャート : 判断 259"/>
        <xdr:cNvSpPr/>
      </xdr:nvSpPr>
      <xdr:spPr>
        <a:xfrm>
          <a:off x="16129000" y="14370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84</xdr:row>
      <xdr:rowOff>54929</xdr:rowOff>
    </xdr:from>
    <xdr:ext cx="736600" cy="259045"/>
    <xdr:sp macro="" textlink="">
      <xdr:nvSpPr>
        <xdr:cNvPr id="261" name="テキスト ボックス 260"/>
        <xdr:cNvSpPr txBox="1"/>
      </xdr:nvSpPr>
      <xdr:spPr>
        <a:xfrm>
          <a:off x="15798800" y="144567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95.9</a:t>
          </a:r>
          <a:endParaRPr kumimoji="1" lang="ja-JP" altLang="en-US" sz="1000" b="1">
            <a:solidFill>
              <a:srgbClr val="000080"/>
            </a:solidFill>
            <a:latin typeface="ＭＳ Ｐゴシック"/>
          </a:endParaRPr>
        </a:p>
      </xdr:txBody>
    </xdr:sp>
    <xdr:clientData/>
  </xdr:oneCellAnchor>
  <xdr:twoCellAnchor>
    <xdr:from>
      <xdr:col>21</xdr:col>
      <xdr:colOff>0</xdr:colOff>
      <xdr:row>82</xdr:row>
      <xdr:rowOff>40518</xdr:rowOff>
    </xdr:from>
    <xdr:to>
      <xdr:col>22</xdr:col>
      <xdr:colOff>203200</xdr:colOff>
      <xdr:row>82</xdr:row>
      <xdr:rowOff>63500</xdr:rowOff>
    </xdr:to>
    <xdr:cxnSp macro="">
      <xdr:nvCxnSpPr>
        <xdr:cNvPr id="262" name="直線コネクタ 261"/>
        <xdr:cNvCxnSpPr/>
      </xdr:nvCxnSpPr>
      <xdr:spPr>
        <a:xfrm flipV="1">
          <a:off x="14401800" y="14099418"/>
          <a:ext cx="889000" cy="22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83</xdr:row>
      <xdr:rowOff>48079</xdr:rowOff>
    </xdr:from>
    <xdr:to>
      <xdr:col>22</xdr:col>
      <xdr:colOff>254000</xdr:colOff>
      <xdr:row>83</xdr:row>
      <xdr:rowOff>149679</xdr:rowOff>
    </xdr:to>
    <xdr:sp macro="" textlink="">
      <xdr:nvSpPr>
        <xdr:cNvPr id="263" name="フローチャート : 判断 262"/>
        <xdr:cNvSpPr/>
      </xdr:nvSpPr>
      <xdr:spPr>
        <a:xfrm>
          <a:off x="15240000" y="14278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83</xdr:row>
      <xdr:rowOff>134456</xdr:rowOff>
    </xdr:from>
    <xdr:ext cx="762000" cy="259045"/>
    <xdr:sp macro="" textlink="">
      <xdr:nvSpPr>
        <xdr:cNvPr id="264" name="テキスト ボックス 263"/>
        <xdr:cNvSpPr txBox="1"/>
      </xdr:nvSpPr>
      <xdr:spPr>
        <a:xfrm>
          <a:off x="14909800" y="143648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95.1</a:t>
          </a:r>
          <a:endParaRPr kumimoji="1" lang="ja-JP" altLang="en-US" sz="1000" b="1">
            <a:solidFill>
              <a:srgbClr val="000080"/>
            </a:solidFill>
            <a:latin typeface="ＭＳ Ｐゴシック"/>
          </a:endParaRPr>
        </a:p>
      </xdr:txBody>
    </xdr:sp>
    <xdr:clientData/>
  </xdr:oneCellAnchor>
  <xdr:twoCellAnchor>
    <xdr:from>
      <xdr:col>19</xdr:col>
      <xdr:colOff>482600</xdr:colOff>
      <xdr:row>82</xdr:row>
      <xdr:rowOff>63500</xdr:rowOff>
    </xdr:from>
    <xdr:to>
      <xdr:col>21</xdr:col>
      <xdr:colOff>0</xdr:colOff>
      <xdr:row>87</xdr:row>
      <xdr:rowOff>45055</xdr:rowOff>
    </xdr:to>
    <xdr:cxnSp macro="">
      <xdr:nvCxnSpPr>
        <xdr:cNvPr id="265" name="直線コネクタ 264"/>
        <xdr:cNvCxnSpPr/>
      </xdr:nvCxnSpPr>
      <xdr:spPr>
        <a:xfrm flipV="1">
          <a:off x="13512800" y="14122400"/>
          <a:ext cx="889000" cy="838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83</xdr:row>
      <xdr:rowOff>25098</xdr:rowOff>
    </xdr:from>
    <xdr:to>
      <xdr:col>21</xdr:col>
      <xdr:colOff>50800</xdr:colOff>
      <xdr:row>83</xdr:row>
      <xdr:rowOff>126698</xdr:rowOff>
    </xdr:to>
    <xdr:sp macro="" textlink="">
      <xdr:nvSpPr>
        <xdr:cNvPr id="266" name="フローチャート : 判断 265"/>
        <xdr:cNvSpPr/>
      </xdr:nvSpPr>
      <xdr:spPr>
        <a:xfrm>
          <a:off x="14351000" y="14255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83</xdr:row>
      <xdr:rowOff>111475</xdr:rowOff>
    </xdr:from>
    <xdr:ext cx="762000" cy="259045"/>
    <xdr:sp macro="" textlink="">
      <xdr:nvSpPr>
        <xdr:cNvPr id="267" name="テキスト ボックス 266"/>
        <xdr:cNvSpPr txBox="1"/>
      </xdr:nvSpPr>
      <xdr:spPr>
        <a:xfrm>
          <a:off x="14020800" y="143418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94.9</a:t>
          </a:r>
          <a:endParaRPr kumimoji="1" lang="ja-JP" altLang="en-US" sz="1000" b="1">
            <a:solidFill>
              <a:srgbClr val="000080"/>
            </a:solidFill>
            <a:latin typeface="ＭＳ Ｐゴシック"/>
          </a:endParaRPr>
        </a:p>
      </xdr:txBody>
    </xdr:sp>
    <xdr:clientData/>
  </xdr:oneCellAnchor>
  <xdr:twoCellAnchor>
    <xdr:from>
      <xdr:col>19</xdr:col>
      <xdr:colOff>431800</xdr:colOff>
      <xdr:row>88</xdr:row>
      <xdr:rowOff>29634</xdr:rowOff>
    </xdr:from>
    <xdr:to>
      <xdr:col>19</xdr:col>
      <xdr:colOff>533400</xdr:colOff>
      <xdr:row>88</xdr:row>
      <xdr:rowOff>131234</xdr:rowOff>
    </xdr:to>
    <xdr:sp macro="" textlink="">
      <xdr:nvSpPr>
        <xdr:cNvPr id="268" name="フローチャート : 判断 267"/>
        <xdr:cNvSpPr/>
      </xdr:nvSpPr>
      <xdr:spPr>
        <a:xfrm>
          <a:off x="13462000" y="15117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88</xdr:row>
      <xdr:rowOff>116011</xdr:rowOff>
    </xdr:from>
    <xdr:ext cx="762000" cy="259045"/>
    <xdr:sp macro="" textlink="">
      <xdr:nvSpPr>
        <xdr:cNvPr id="269" name="テキスト ボックス 268"/>
        <xdr:cNvSpPr txBox="1"/>
      </xdr:nvSpPr>
      <xdr:spPr>
        <a:xfrm>
          <a:off x="13131800" y="15203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102.4</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70" name="テキスト ボックス 269"/>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71" name="テキスト ボックス 270"/>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72" name="テキスト ボックス 271"/>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73" name="テキスト ボックス 272"/>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74" name="テキスト ボックス 273"/>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82</xdr:row>
      <xdr:rowOff>127605</xdr:rowOff>
    </xdr:from>
    <xdr:to>
      <xdr:col>24</xdr:col>
      <xdr:colOff>609600</xdr:colOff>
      <xdr:row>83</xdr:row>
      <xdr:rowOff>57755</xdr:rowOff>
    </xdr:to>
    <xdr:sp macro="" textlink="">
      <xdr:nvSpPr>
        <xdr:cNvPr id="275" name="円/楕円 274"/>
        <xdr:cNvSpPr/>
      </xdr:nvSpPr>
      <xdr:spPr>
        <a:xfrm>
          <a:off x="16967200" y="14186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81</xdr:row>
      <xdr:rowOff>144132</xdr:rowOff>
    </xdr:from>
    <xdr:ext cx="762000" cy="259045"/>
    <xdr:sp macro="" textlink="">
      <xdr:nvSpPr>
        <xdr:cNvPr id="276" name="給与水準   （国との比較）該当値テキスト"/>
        <xdr:cNvSpPr txBox="1"/>
      </xdr:nvSpPr>
      <xdr:spPr>
        <a:xfrm>
          <a:off x="17106900" y="140315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94.3</a:t>
          </a:r>
          <a:endParaRPr kumimoji="1" lang="ja-JP" altLang="en-US" sz="1000" b="1">
            <a:solidFill>
              <a:srgbClr val="FF0000"/>
            </a:solidFill>
            <a:latin typeface="ＭＳ Ｐゴシック"/>
          </a:endParaRPr>
        </a:p>
      </xdr:txBody>
    </xdr:sp>
    <xdr:clientData/>
  </xdr:oneCellAnchor>
  <xdr:twoCellAnchor>
    <xdr:from>
      <xdr:col>23</xdr:col>
      <xdr:colOff>355600</xdr:colOff>
      <xdr:row>82</xdr:row>
      <xdr:rowOff>93134</xdr:rowOff>
    </xdr:from>
    <xdr:to>
      <xdr:col>23</xdr:col>
      <xdr:colOff>457200</xdr:colOff>
      <xdr:row>83</xdr:row>
      <xdr:rowOff>23284</xdr:rowOff>
    </xdr:to>
    <xdr:sp macro="" textlink="">
      <xdr:nvSpPr>
        <xdr:cNvPr id="277" name="円/楕円 276"/>
        <xdr:cNvSpPr/>
      </xdr:nvSpPr>
      <xdr:spPr>
        <a:xfrm>
          <a:off x="16129000" y="14152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81</xdr:row>
      <xdr:rowOff>33461</xdr:rowOff>
    </xdr:from>
    <xdr:ext cx="736600" cy="259045"/>
    <xdr:sp macro="" textlink="">
      <xdr:nvSpPr>
        <xdr:cNvPr id="278" name="テキスト ボックス 277"/>
        <xdr:cNvSpPr txBox="1"/>
      </xdr:nvSpPr>
      <xdr:spPr>
        <a:xfrm>
          <a:off x="15798800" y="139209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94.0</a:t>
          </a:r>
          <a:endParaRPr kumimoji="1" lang="ja-JP" altLang="en-US" sz="1000" b="1">
            <a:solidFill>
              <a:srgbClr val="FF0000"/>
            </a:solidFill>
            <a:latin typeface="ＭＳ Ｐゴシック"/>
          </a:endParaRPr>
        </a:p>
      </xdr:txBody>
    </xdr:sp>
    <xdr:clientData/>
  </xdr:oneCellAnchor>
  <xdr:twoCellAnchor>
    <xdr:from>
      <xdr:col>22</xdr:col>
      <xdr:colOff>152400</xdr:colOff>
      <xdr:row>81</xdr:row>
      <xdr:rowOff>161168</xdr:rowOff>
    </xdr:from>
    <xdr:to>
      <xdr:col>22</xdr:col>
      <xdr:colOff>254000</xdr:colOff>
      <xdr:row>82</xdr:row>
      <xdr:rowOff>91318</xdr:rowOff>
    </xdr:to>
    <xdr:sp macro="" textlink="">
      <xdr:nvSpPr>
        <xdr:cNvPr id="279" name="円/楕円 278"/>
        <xdr:cNvSpPr/>
      </xdr:nvSpPr>
      <xdr:spPr>
        <a:xfrm>
          <a:off x="15240000" y="14048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80</xdr:row>
      <xdr:rowOff>101495</xdr:rowOff>
    </xdr:from>
    <xdr:ext cx="762000" cy="259045"/>
    <xdr:sp macro="" textlink="">
      <xdr:nvSpPr>
        <xdr:cNvPr id="280" name="テキスト ボックス 279"/>
        <xdr:cNvSpPr txBox="1"/>
      </xdr:nvSpPr>
      <xdr:spPr>
        <a:xfrm>
          <a:off x="14909800" y="138174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93.1</a:t>
          </a:r>
          <a:endParaRPr kumimoji="1" lang="ja-JP" altLang="en-US" sz="1000" b="1">
            <a:solidFill>
              <a:srgbClr val="FF0000"/>
            </a:solidFill>
            <a:latin typeface="ＭＳ Ｐゴシック"/>
          </a:endParaRPr>
        </a:p>
      </xdr:txBody>
    </xdr:sp>
    <xdr:clientData/>
  </xdr:oneCellAnchor>
  <xdr:twoCellAnchor>
    <xdr:from>
      <xdr:col>20</xdr:col>
      <xdr:colOff>635000</xdr:colOff>
      <xdr:row>82</xdr:row>
      <xdr:rowOff>12700</xdr:rowOff>
    </xdr:from>
    <xdr:to>
      <xdr:col>21</xdr:col>
      <xdr:colOff>50800</xdr:colOff>
      <xdr:row>82</xdr:row>
      <xdr:rowOff>114300</xdr:rowOff>
    </xdr:to>
    <xdr:sp macro="" textlink="">
      <xdr:nvSpPr>
        <xdr:cNvPr id="281" name="円/楕円 280"/>
        <xdr:cNvSpPr/>
      </xdr:nvSpPr>
      <xdr:spPr>
        <a:xfrm>
          <a:off x="14351000" y="1407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80</xdr:row>
      <xdr:rowOff>124477</xdr:rowOff>
    </xdr:from>
    <xdr:ext cx="762000" cy="259045"/>
    <xdr:sp macro="" textlink="">
      <xdr:nvSpPr>
        <xdr:cNvPr id="282" name="テキスト ボックス 281"/>
        <xdr:cNvSpPr txBox="1"/>
      </xdr:nvSpPr>
      <xdr:spPr>
        <a:xfrm>
          <a:off x="14020800" y="1384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93.3</a:t>
          </a:r>
          <a:endParaRPr kumimoji="1" lang="ja-JP" altLang="en-US" sz="1000" b="1">
            <a:solidFill>
              <a:srgbClr val="FF0000"/>
            </a:solidFill>
            <a:latin typeface="ＭＳ Ｐゴシック"/>
          </a:endParaRPr>
        </a:p>
      </xdr:txBody>
    </xdr:sp>
    <xdr:clientData/>
  </xdr:oneCellAnchor>
  <xdr:twoCellAnchor>
    <xdr:from>
      <xdr:col>19</xdr:col>
      <xdr:colOff>431800</xdr:colOff>
      <xdr:row>86</xdr:row>
      <xdr:rowOff>165705</xdr:rowOff>
    </xdr:from>
    <xdr:to>
      <xdr:col>19</xdr:col>
      <xdr:colOff>533400</xdr:colOff>
      <xdr:row>87</xdr:row>
      <xdr:rowOff>95855</xdr:rowOff>
    </xdr:to>
    <xdr:sp macro="" textlink="">
      <xdr:nvSpPr>
        <xdr:cNvPr id="283" name="円/楕円 282"/>
        <xdr:cNvSpPr/>
      </xdr:nvSpPr>
      <xdr:spPr>
        <a:xfrm>
          <a:off x="13462000" y="14910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85</xdr:row>
      <xdr:rowOff>106032</xdr:rowOff>
    </xdr:from>
    <xdr:ext cx="762000" cy="259045"/>
    <xdr:sp macro="" textlink="">
      <xdr:nvSpPr>
        <xdr:cNvPr id="284" name="テキスト ボックス 283"/>
        <xdr:cNvSpPr txBox="1"/>
      </xdr:nvSpPr>
      <xdr:spPr>
        <a:xfrm>
          <a:off x="13131800" y="146792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100.6</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85" name="正方形/長方形 284"/>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422573</xdr:colOff>
      <xdr:row>53</xdr:row>
      <xdr:rowOff>101600</xdr:rowOff>
    </xdr:from>
    <xdr:ext cx="2050454" cy="309059"/>
    <xdr:sp macro="" textlink="">
      <xdr:nvSpPr>
        <xdr:cNvPr id="286" name="テキスト ボックス 285"/>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542628</xdr:colOff>
      <xdr:row>53</xdr:row>
      <xdr:rowOff>76200</xdr:rowOff>
    </xdr:from>
    <xdr:ext cx="1651000" cy="359073"/>
    <xdr:sp macro="" textlink="">
      <xdr:nvSpPr>
        <xdr:cNvPr id="287" name="テキスト ボックス 286"/>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[13.21</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88" name="正方形/長方形 287"/>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89" name="正方形/長方形 288"/>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55/79</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90" name="正方形/長方形 289"/>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91" name="正方形/長方形 290"/>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7.90</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92" name="正方形/長方形 291"/>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93" name="正方形/長方形 292"/>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9.77</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94" name="正方形/長方形 293"/>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95" name="正方形/長方形 294"/>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96" name="正方形/長方形 295"/>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97" name="テキスト ボックス 296"/>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a:r>
            <a:rPr lang="ja-JP" altLang="ja-JP" sz="1100">
              <a:solidFill>
                <a:schemeClr val="dk1"/>
              </a:solidFill>
              <a:effectLst/>
              <a:latin typeface="+mn-lt"/>
              <a:ea typeface="+mn-ea"/>
              <a:cs typeface="+mn-cs"/>
            </a:rPr>
            <a:t>職員数については、ここ数年同程度で推移しているが、人口減少により人口千人当たりの職員数が増加している。民間への業務委託や事務の効率化を図り、さらに適正な定員管理を行っていく。</a:t>
          </a:r>
          <a:endParaRPr lang="ja-JP" altLang="ja-JP" sz="1400">
            <a:effectLst/>
          </a:endParaRPr>
        </a:p>
      </xdr:txBody>
    </xdr:sp>
    <xdr:clientData/>
  </xdr:twoCellAnchor>
  <xdr:oneCellAnchor>
    <xdr:from>
      <xdr:col>18</xdr:col>
      <xdr:colOff>444500</xdr:colOff>
      <xdr:row>54</xdr:row>
      <xdr:rowOff>139700</xdr:rowOff>
    </xdr:from>
    <xdr:ext cx="349839" cy="225703"/>
    <xdr:sp macro="" textlink="">
      <xdr:nvSpPr>
        <xdr:cNvPr id="298" name="テキスト ボックス 297"/>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299" name="直線コネクタ 298"/>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300" name="テキスト ボックス 299"/>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35.00</a:t>
          </a:r>
          <a:endParaRPr kumimoji="1" lang="ja-JP" altLang="en-US" sz="1000">
            <a:latin typeface="ＭＳ Ｐゴシック"/>
          </a:endParaRPr>
        </a:p>
      </xdr:txBody>
    </xdr:sp>
    <xdr:clientData/>
  </xdr:oneCellAnchor>
  <xdr:twoCellAnchor>
    <xdr:from>
      <xdr:col>18</xdr:col>
      <xdr:colOff>482600</xdr:colOff>
      <xdr:row>67</xdr:row>
      <xdr:rowOff>169635</xdr:rowOff>
    </xdr:from>
    <xdr:to>
      <xdr:col>26</xdr:col>
      <xdr:colOff>76200</xdr:colOff>
      <xdr:row>67</xdr:row>
      <xdr:rowOff>169635</xdr:rowOff>
    </xdr:to>
    <xdr:cxnSp macro="">
      <xdr:nvCxnSpPr>
        <xdr:cNvPr id="301" name="直線コネクタ 300"/>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67</xdr:row>
      <xdr:rowOff>27412</xdr:rowOff>
    </xdr:from>
    <xdr:ext cx="762000" cy="259045"/>
    <xdr:sp macro="" textlink="">
      <xdr:nvSpPr>
        <xdr:cNvPr id="302" name="テキスト ボックス 301"/>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18</xdr:col>
      <xdr:colOff>482600</xdr:colOff>
      <xdr:row>65</xdr:row>
      <xdr:rowOff>167822</xdr:rowOff>
    </xdr:from>
    <xdr:to>
      <xdr:col>26</xdr:col>
      <xdr:colOff>76200</xdr:colOff>
      <xdr:row>65</xdr:row>
      <xdr:rowOff>167822</xdr:rowOff>
    </xdr:to>
    <xdr:cxnSp macro="">
      <xdr:nvCxnSpPr>
        <xdr:cNvPr id="303" name="直線コネクタ 302"/>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65</xdr:row>
      <xdr:rowOff>25599</xdr:rowOff>
    </xdr:from>
    <xdr:ext cx="762000" cy="259045"/>
    <xdr:sp macro="" textlink="">
      <xdr:nvSpPr>
        <xdr:cNvPr id="304" name="テキスト ボックス 303"/>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25.00</a:t>
          </a:r>
          <a:endParaRPr kumimoji="1" lang="ja-JP" altLang="en-US" sz="1000">
            <a:latin typeface="ＭＳ Ｐゴシック"/>
          </a:endParaRPr>
        </a:p>
      </xdr:txBody>
    </xdr:sp>
    <xdr:clientData/>
  </xdr:oneCellAnchor>
  <xdr:twoCellAnchor>
    <xdr:from>
      <xdr:col>18</xdr:col>
      <xdr:colOff>482600</xdr:colOff>
      <xdr:row>63</xdr:row>
      <xdr:rowOff>166007</xdr:rowOff>
    </xdr:from>
    <xdr:to>
      <xdr:col>26</xdr:col>
      <xdr:colOff>76200</xdr:colOff>
      <xdr:row>63</xdr:row>
      <xdr:rowOff>166007</xdr:rowOff>
    </xdr:to>
    <xdr:cxnSp macro="">
      <xdr:nvCxnSpPr>
        <xdr:cNvPr id="305" name="直線コネクタ 304"/>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63</xdr:row>
      <xdr:rowOff>23784</xdr:rowOff>
    </xdr:from>
    <xdr:ext cx="762000" cy="259045"/>
    <xdr:sp macro="" textlink="">
      <xdr:nvSpPr>
        <xdr:cNvPr id="306" name="テキスト ボックス 305"/>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61</xdr:row>
      <xdr:rowOff>164193</xdr:rowOff>
    </xdr:from>
    <xdr:to>
      <xdr:col>26</xdr:col>
      <xdr:colOff>76200</xdr:colOff>
      <xdr:row>61</xdr:row>
      <xdr:rowOff>164193</xdr:rowOff>
    </xdr:to>
    <xdr:cxnSp macro="">
      <xdr:nvCxnSpPr>
        <xdr:cNvPr id="307" name="直線コネクタ 306"/>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61</xdr:row>
      <xdr:rowOff>21970</xdr:rowOff>
    </xdr:from>
    <xdr:ext cx="762000" cy="259045"/>
    <xdr:sp macro="" textlink="">
      <xdr:nvSpPr>
        <xdr:cNvPr id="308" name="テキスト ボックス 307"/>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59</xdr:row>
      <xdr:rowOff>162378</xdr:rowOff>
    </xdr:from>
    <xdr:to>
      <xdr:col>26</xdr:col>
      <xdr:colOff>76200</xdr:colOff>
      <xdr:row>59</xdr:row>
      <xdr:rowOff>162378</xdr:rowOff>
    </xdr:to>
    <xdr:cxnSp macro="">
      <xdr:nvCxnSpPr>
        <xdr:cNvPr id="309" name="直線コネクタ 308"/>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59</xdr:row>
      <xdr:rowOff>20155</xdr:rowOff>
    </xdr:from>
    <xdr:ext cx="762000" cy="259045"/>
    <xdr:sp macro="" textlink="">
      <xdr:nvSpPr>
        <xdr:cNvPr id="310" name="テキスト ボックス 309"/>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57</xdr:row>
      <xdr:rowOff>160565</xdr:rowOff>
    </xdr:from>
    <xdr:to>
      <xdr:col>26</xdr:col>
      <xdr:colOff>76200</xdr:colOff>
      <xdr:row>57</xdr:row>
      <xdr:rowOff>160565</xdr:rowOff>
    </xdr:to>
    <xdr:cxnSp macro="">
      <xdr:nvCxnSpPr>
        <xdr:cNvPr id="311" name="直線コネクタ 310"/>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18342</xdr:rowOff>
    </xdr:from>
    <xdr:ext cx="762000" cy="259045"/>
    <xdr:sp macro="" textlink="">
      <xdr:nvSpPr>
        <xdr:cNvPr id="312" name="テキスト ボックス 311"/>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13" name="直線コネクタ 312"/>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55</xdr:row>
      <xdr:rowOff>16527</xdr:rowOff>
    </xdr:from>
    <xdr:ext cx="762000" cy="259045"/>
    <xdr:sp macro="" textlink="">
      <xdr:nvSpPr>
        <xdr:cNvPr id="314" name="テキスト ボックス 313"/>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70</xdr:row>
      <xdr:rowOff>0</xdr:rowOff>
    </xdr:to>
    <xdr:sp macro="" textlink="">
      <xdr:nvSpPr>
        <xdr:cNvPr id="315"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58</xdr:row>
      <xdr:rowOff>157335</xdr:rowOff>
    </xdr:from>
    <xdr:to>
      <xdr:col>24</xdr:col>
      <xdr:colOff>558800</xdr:colOff>
      <xdr:row>66</xdr:row>
      <xdr:rowOff>132878</xdr:rowOff>
    </xdr:to>
    <xdr:cxnSp macro="">
      <xdr:nvCxnSpPr>
        <xdr:cNvPr id="316" name="直線コネクタ 315"/>
        <xdr:cNvCxnSpPr/>
      </xdr:nvCxnSpPr>
      <xdr:spPr>
        <a:xfrm flipV="1">
          <a:off x="17018000" y="10101435"/>
          <a:ext cx="0" cy="134714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66</xdr:row>
      <xdr:rowOff>104955</xdr:rowOff>
    </xdr:from>
    <xdr:ext cx="762000" cy="259045"/>
    <xdr:sp macro="" textlink="">
      <xdr:nvSpPr>
        <xdr:cNvPr id="317" name="定員管理の状況最小値テキスト"/>
        <xdr:cNvSpPr txBox="1"/>
      </xdr:nvSpPr>
      <xdr:spPr>
        <a:xfrm>
          <a:off x="17106900" y="114206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26.98</a:t>
          </a:r>
          <a:endParaRPr kumimoji="1" lang="ja-JP" altLang="en-US" sz="1000" b="1">
            <a:latin typeface="ＭＳ Ｐゴシック"/>
          </a:endParaRPr>
        </a:p>
      </xdr:txBody>
    </xdr:sp>
    <xdr:clientData/>
  </xdr:oneCellAnchor>
  <xdr:twoCellAnchor>
    <xdr:from>
      <xdr:col>24</xdr:col>
      <xdr:colOff>469900</xdr:colOff>
      <xdr:row>66</xdr:row>
      <xdr:rowOff>132878</xdr:rowOff>
    </xdr:from>
    <xdr:to>
      <xdr:col>24</xdr:col>
      <xdr:colOff>647700</xdr:colOff>
      <xdr:row>66</xdr:row>
      <xdr:rowOff>132878</xdr:rowOff>
    </xdr:to>
    <xdr:cxnSp macro="">
      <xdr:nvCxnSpPr>
        <xdr:cNvPr id="318" name="直線コネクタ 317"/>
        <xdr:cNvCxnSpPr/>
      </xdr:nvCxnSpPr>
      <xdr:spPr>
        <a:xfrm>
          <a:off x="16929100" y="114485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57</xdr:row>
      <xdr:rowOff>72262</xdr:rowOff>
    </xdr:from>
    <xdr:ext cx="762000" cy="259045"/>
    <xdr:sp macro="" textlink="">
      <xdr:nvSpPr>
        <xdr:cNvPr id="319" name="定員管理の状況最大値テキスト"/>
        <xdr:cNvSpPr txBox="1"/>
      </xdr:nvSpPr>
      <xdr:spPr>
        <a:xfrm>
          <a:off x="17106900" y="98449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7.44</a:t>
          </a:r>
          <a:endParaRPr kumimoji="1" lang="ja-JP" altLang="en-US" sz="1000" b="1">
            <a:latin typeface="ＭＳ Ｐゴシック"/>
          </a:endParaRPr>
        </a:p>
      </xdr:txBody>
    </xdr:sp>
    <xdr:clientData/>
  </xdr:oneCellAnchor>
  <xdr:twoCellAnchor>
    <xdr:from>
      <xdr:col>24</xdr:col>
      <xdr:colOff>469900</xdr:colOff>
      <xdr:row>58</xdr:row>
      <xdr:rowOff>157335</xdr:rowOff>
    </xdr:from>
    <xdr:to>
      <xdr:col>24</xdr:col>
      <xdr:colOff>647700</xdr:colOff>
      <xdr:row>58</xdr:row>
      <xdr:rowOff>157335</xdr:rowOff>
    </xdr:to>
    <xdr:cxnSp macro="">
      <xdr:nvCxnSpPr>
        <xdr:cNvPr id="320" name="直線コネクタ 319"/>
        <xdr:cNvCxnSpPr/>
      </xdr:nvCxnSpPr>
      <xdr:spPr>
        <a:xfrm>
          <a:off x="16929100" y="101014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61</xdr:row>
      <xdr:rowOff>9761</xdr:rowOff>
    </xdr:from>
    <xdr:to>
      <xdr:col>24</xdr:col>
      <xdr:colOff>558800</xdr:colOff>
      <xdr:row>61</xdr:row>
      <xdr:rowOff>40785</xdr:rowOff>
    </xdr:to>
    <xdr:cxnSp macro="">
      <xdr:nvCxnSpPr>
        <xdr:cNvPr id="321" name="直線コネクタ 320"/>
        <xdr:cNvCxnSpPr/>
      </xdr:nvCxnSpPr>
      <xdr:spPr>
        <a:xfrm>
          <a:off x="16179800" y="10468211"/>
          <a:ext cx="8382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59</xdr:row>
      <xdr:rowOff>136596</xdr:rowOff>
    </xdr:from>
    <xdr:ext cx="762000" cy="259045"/>
    <xdr:sp macro="" textlink="">
      <xdr:nvSpPr>
        <xdr:cNvPr id="322" name="定員管理の状況平均値テキスト"/>
        <xdr:cNvSpPr txBox="1"/>
      </xdr:nvSpPr>
      <xdr:spPr>
        <a:xfrm>
          <a:off x="17106900" y="1025214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12.61</a:t>
          </a:r>
          <a:endParaRPr kumimoji="1" lang="ja-JP" altLang="en-US" sz="1000" b="1">
            <a:solidFill>
              <a:srgbClr val="000080"/>
            </a:solidFill>
            <a:latin typeface="ＭＳ Ｐゴシック"/>
          </a:endParaRPr>
        </a:p>
      </xdr:txBody>
    </xdr:sp>
    <xdr:clientData/>
  </xdr:oneCellAnchor>
  <xdr:twoCellAnchor>
    <xdr:from>
      <xdr:col>24</xdr:col>
      <xdr:colOff>508000</xdr:colOff>
      <xdr:row>60</xdr:row>
      <xdr:rowOff>120069</xdr:rowOff>
    </xdr:from>
    <xdr:to>
      <xdr:col>24</xdr:col>
      <xdr:colOff>609600</xdr:colOff>
      <xdr:row>61</xdr:row>
      <xdr:rowOff>50219</xdr:rowOff>
    </xdr:to>
    <xdr:sp macro="" textlink="">
      <xdr:nvSpPr>
        <xdr:cNvPr id="323" name="フローチャート : 判断 322"/>
        <xdr:cNvSpPr/>
      </xdr:nvSpPr>
      <xdr:spPr>
        <a:xfrm>
          <a:off x="16967200" y="10407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61</xdr:row>
      <xdr:rowOff>6314</xdr:rowOff>
    </xdr:from>
    <xdr:to>
      <xdr:col>23</xdr:col>
      <xdr:colOff>406400</xdr:colOff>
      <xdr:row>61</xdr:row>
      <xdr:rowOff>9761</xdr:rowOff>
    </xdr:to>
    <xdr:cxnSp macro="">
      <xdr:nvCxnSpPr>
        <xdr:cNvPr id="324" name="直線コネクタ 323"/>
        <xdr:cNvCxnSpPr/>
      </xdr:nvCxnSpPr>
      <xdr:spPr>
        <a:xfrm>
          <a:off x="15290800" y="10464764"/>
          <a:ext cx="8890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60</xdr:row>
      <xdr:rowOff>78704</xdr:rowOff>
    </xdr:from>
    <xdr:to>
      <xdr:col>23</xdr:col>
      <xdr:colOff>457200</xdr:colOff>
      <xdr:row>61</xdr:row>
      <xdr:rowOff>8854</xdr:rowOff>
    </xdr:to>
    <xdr:sp macro="" textlink="">
      <xdr:nvSpPr>
        <xdr:cNvPr id="325" name="フローチャート : 判断 324"/>
        <xdr:cNvSpPr/>
      </xdr:nvSpPr>
      <xdr:spPr>
        <a:xfrm>
          <a:off x="16129000" y="10365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59</xdr:row>
      <xdr:rowOff>19031</xdr:rowOff>
    </xdr:from>
    <xdr:ext cx="736600" cy="259045"/>
    <xdr:sp macro="" textlink="">
      <xdr:nvSpPr>
        <xdr:cNvPr id="326" name="テキスト ボックス 325"/>
        <xdr:cNvSpPr txBox="1"/>
      </xdr:nvSpPr>
      <xdr:spPr>
        <a:xfrm>
          <a:off x="15798800" y="101345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12.01</a:t>
          </a:r>
          <a:endParaRPr kumimoji="1" lang="ja-JP" altLang="en-US" sz="1000" b="1">
            <a:solidFill>
              <a:srgbClr val="000080"/>
            </a:solidFill>
            <a:latin typeface="ＭＳ Ｐゴシック"/>
          </a:endParaRPr>
        </a:p>
      </xdr:txBody>
    </xdr:sp>
    <xdr:clientData/>
  </xdr:oneCellAnchor>
  <xdr:twoCellAnchor>
    <xdr:from>
      <xdr:col>21</xdr:col>
      <xdr:colOff>0</xdr:colOff>
      <xdr:row>60</xdr:row>
      <xdr:rowOff>170869</xdr:rowOff>
    </xdr:from>
    <xdr:to>
      <xdr:col>22</xdr:col>
      <xdr:colOff>203200</xdr:colOff>
      <xdr:row>61</xdr:row>
      <xdr:rowOff>6314</xdr:rowOff>
    </xdr:to>
    <xdr:cxnSp macro="">
      <xdr:nvCxnSpPr>
        <xdr:cNvPr id="327" name="直線コネクタ 326"/>
        <xdr:cNvCxnSpPr/>
      </xdr:nvCxnSpPr>
      <xdr:spPr>
        <a:xfrm>
          <a:off x="14401800" y="10457869"/>
          <a:ext cx="889000" cy="6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60</xdr:row>
      <xdr:rowOff>108349</xdr:rowOff>
    </xdr:from>
    <xdr:to>
      <xdr:col>22</xdr:col>
      <xdr:colOff>254000</xdr:colOff>
      <xdr:row>61</xdr:row>
      <xdr:rowOff>38499</xdr:rowOff>
    </xdr:to>
    <xdr:sp macro="" textlink="">
      <xdr:nvSpPr>
        <xdr:cNvPr id="328" name="フローチャート : 判断 327"/>
        <xdr:cNvSpPr/>
      </xdr:nvSpPr>
      <xdr:spPr>
        <a:xfrm>
          <a:off x="15240000" y="10395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59</xdr:row>
      <xdr:rowOff>48676</xdr:rowOff>
    </xdr:from>
    <xdr:ext cx="762000" cy="259045"/>
    <xdr:sp macro="" textlink="">
      <xdr:nvSpPr>
        <xdr:cNvPr id="329" name="テキスト ボックス 328"/>
        <xdr:cNvSpPr txBox="1"/>
      </xdr:nvSpPr>
      <xdr:spPr>
        <a:xfrm>
          <a:off x="14909800" y="101642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12.44</a:t>
          </a:r>
          <a:endParaRPr kumimoji="1" lang="ja-JP" altLang="en-US" sz="1000" b="1">
            <a:solidFill>
              <a:srgbClr val="000080"/>
            </a:solidFill>
            <a:latin typeface="ＭＳ Ｐゴシック"/>
          </a:endParaRPr>
        </a:p>
      </xdr:txBody>
    </xdr:sp>
    <xdr:clientData/>
  </xdr:oneCellAnchor>
  <xdr:twoCellAnchor>
    <xdr:from>
      <xdr:col>19</xdr:col>
      <xdr:colOff>482600</xdr:colOff>
      <xdr:row>60</xdr:row>
      <xdr:rowOff>120541</xdr:rowOff>
    </xdr:from>
    <xdr:to>
      <xdr:col>21</xdr:col>
      <xdr:colOff>0</xdr:colOff>
      <xdr:row>60</xdr:row>
      <xdr:rowOff>170869</xdr:rowOff>
    </xdr:to>
    <xdr:cxnSp macro="">
      <xdr:nvCxnSpPr>
        <xdr:cNvPr id="330" name="直線コネクタ 329"/>
        <xdr:cNvCxnSpPr/>
      </xdr:nvCxnSpPr>
      <xdr:spPr>
        <a:xfrm>
          <a:off x="13512800" y="10407541"/>
          <a:ext cx="889000" cy="50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60</xdr:row>
      <xdr:rowOff>95939</xdr:rowOff>
    </xdr:from>
    <xdr:to>
      <xdr:col>21</xdr:col>
      <xdr:colOff>50800</xdr:colOff>
      <xdr:row>61</xdr:row>
      <xdr:rowOff>26089</xdr:rowOff>
    </xdr:to>
    <xdr:sp macro="" textlink="">
      <xdr:nvSpPr>
        <xdr:cNvPr id="331" name="フローチャート : 判断 330"/>
        <xdr:cNvSpPr/>
      </xdr:nvSpPr>
      <xdr:spPr>
        <a:xfrm>
          <a:off x="14351000" y="10382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59</xdr:row>
      <xdr:rowOff>36266</xdr:rowOff>
    </xdr:from>
    <xdr:ext cx="762000" cy="259045"/>
    <xdr:sp macro="" textlink="">
      <xdr:nvSpPr>
        <xdr:cNvPr id="332" name="テキスト ボックス 331"/>
        <xdr:cNvSpPr txBox="1"/>
      </xdr:nvSpPr>
      <xdr:spPr>
        <a:xfrm>
          <a:off x="14020800" y="10151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12.26</a:t>
          </a:r>
          <a:endParaRPr kumimoji="1" lang="ja-JP" altLang="en-US" sz="1000" b="1">
            <a:solidFill>
              <a:srgbClr val="000080"/>
            </a:solidFill>
            <a:latin typeface="ＭＳ Ｐゴシック"/>
          </a:endParaRPr>
        </a:p>
      </xdr:txBody>
    </xdr:sp>
    <xdr:clientData/>
  </xdr:oneCellAnchor>
  <xdr:twoCellAnchor>
    <xdr:from>
      <xdr:col>19</xdr:col>
      <xdr:colOff>431800</xdr:colOff>
      <xdr:row>60</xdr:row>
      <xdr:rowOff>92492</xdr:rowOff>
    </xdr:from>
    <xdr:to>
      <xdr:col>19</xdr:col>
      <xdr:colOff>533400</xdr:colOff>
      <xdr:row>61</xdr:row>
      <xdr:rowOff>22642</xdr:rowOff>
    </xdr:to>
    <xdr:sp macro="" textlink="">
      <xdr:nvSpPr>
        <xdr:cNvPr id="333" name="フローチャート : 判断 332"/>
        <xdr:cNvSpPr/>
      </xdr:nvSpPr>
      <xdr:spPr>
        <a:xfrm>
          <a:off x="13462000" y="10379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61</xdr:row>
      <xdr:rowOff>7419</xdr:rowOff>
    </xdr:from>
    <xdr:ext cx="762000" cy="259045"/>
    <xdr:sp macro="" textlink="">
      <xdr:nvSpPr>
        <xdr:cNvPr id="334" name="テキスト ボックス 333"/>
        <xdr:cNvSpPr txBox="1"/>
      </xdr:nvSpPr>
      <xdr:spPr>
        <a:xfrm>
          <a:off x="13131800" y="10465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12.21</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35" name="テキスト ボックス 334"/>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36" name="テキスト ボックス 335"/>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37" name="テキスト ボックス 336"/>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38" name="テキスト ボックス 337"/>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39" name="テキスト ボックス 338"/>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60</xdr:row>
      <xdr:rowOff>161435</xdr:rowOff>
    </xdr:from>
    <xdr:to>
      <xdr:col>24</xdr:col>
      <xdr:colOff>609600</xdr:colOff>
      <xdr:row>61</xdr:row>
      <xdr:rowOff>91585</xdr:rowOff>
    </xdr:to>
    <xdr:sp macro="" textlink="">
      <xdr:nvSpPr>
        <xdr:cNvPr id="340" name="円/楕円 339"/>
        <xdr:cNvSpPr/>
      </xdr:nvSpPr>
      <xdr:spPr>
        <a:xfrm>
          <a:off x="16967200" y="10448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60</xdr:row>
      <xdr:rowOff>133512</xdr:rowOff>
    </xdr:from>
    <xdr:ext cx="762000" cy="259045"/>
    <xdr:sp macro="" textlink="">
      <xdr:nvSpPr>
        <xdr:cNvPr id="341" name="定員管理の状況該当値テキスト"/>
        <xdr:cNvSpPr txBox="1"/>
      </xdr:nvSpPr>
      <xdr:spPr>
        <a:xfrm>
          <a:off x="17106900" y="104205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13.21</a:t>
          </a:r>
          <a:endParaRPr kumimoji="1" lang="ja-JP" altLang="en-US" sz="1000" b="1">
            <a:solidFill>
              <a:srgbClr val="FF0000"/>
            </a:solidFill>
            <a:latin typeface="ＭＳ Ｐゴシック"/>
          </a:endParaRPr>
        </a:p>
      </xdr:txBody>
    </xdr:sp>
    <xdr:clientData/>
  </xdr:oneCellAnchor>
  <xdr:twoCellAnchor>
    <xdr:from>
      <xdr:col>23</xdr:col>
      <xdr:colOff>355600</xdr:colOff>
      <xdr:row>60</xdr:row>
      <xdr:rowOff>130411</xdr:rowOff>
    </xdr:from>
    <xdr:to>
      <xdr:col>23</xdr:col>
      <xdr:colOff>457200</xdr:colOff>
      <xdr:row>61</xdr:row>
      <xdr:rowOff>60561</xdr:rowOff>
    </xdr:to>
    <xdr:sp macro="" textlink="">
      <xdr:nvSpPr>
        <xdr:cNvPr id="342" name="円/楕円 341"/>
        <xdr:cNvSpPr/>
      </xdr:nvSpPr>
      <xdr:spPr>
        <a:xfrm>
          <a:off x="16129000" y="10417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61</xdr:row>
      <xdr:rowOff>45338</xdr:rowOff>
    </xdr:from>
    <xdr:ext cx="736600" cy="259045"/>
    <xdr:sp macro="" textlink="">
      <xdr:nvSpPr>
        <xdr:cNvPr id="343" name="テキスト ボックス 342"/>
        <xdr:cNvSpPr txBox="1"/>
      </xdr:nvSpPr>
      <xdr:spPr>
        <a:xfrm>
          <a:off x="15798800" y="105037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12.76</a:t>
          </a:r>
          <a:endParaRPr kumimoji="1" lang="ja-JP" altLang="en-US" sz="1000" b="1">
            <a:solidFill>
              <a:srgbClr val="FF0000"/>
            </a:solidFill>
            <a:latin typeface="ＭＳ Ｐゴシック"/>
          </a:endParaRPr>
        </a:p>
      </xdr:txBody>
    </xdr:sp>
    <xdr:clientData/>
  </xdr:oneCellAnchor>
  <xdr:twoCellAnchor>
    <xdr:from>
      <xdr:col>22</xdr:col>
      <xdr:colOff>152400</xdr:colOff>
      <xdr:row>60</xdr:row>
      <xdr:rowOff>126964</xdr:rowOff>
    </xdr:from>
    <xdr:to>
      <xdr:col>22</xdr:col>
      <xdr:colOff>254000</xdr:colOff>
      <xdr:row>61</xdr:row>
      <xdr:rowOff>57114</xdr:rowOff>
    </xdr:to>
    <xdr:sp macro="" textlink="">
      <xdr:nvSpPr>
        <xdr:cNvPr id="344" name="円/楕円 343"/>
        <xdr:cNvSpPr/>
      </xdr:nvSpPr>
      <xdr:spPr>
        <a:xfrm>
          <a:off x="15240000" y="10413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61</xdr:row>
      <xdr:rowOff>41891</xdr:rowOff>
    </xdr:from>
    <xdr:ext cx="762000" cy="259045"/>
    <xdr:sp macro="" textlink="">
      <xdr:nvSpPr>
        <xdr:cNvPr id="345" name="テキスト ボックス 344"/>
        <xdr:cNvSpPr txBox="1"/>
      </xdr:nvSpPr>
      <xdr:spPr>
        <a:xfrm>
          <a:off x="14909800" y="10500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12.71</a:t>
          </a:r>
          <a:endParaRPr kumimoji="1" lang="ja-JP" altLang="en-US" sz="1000" b="1">
            <a:solidFill>
              <a:srgbClr val="FF0000"/>
            </a:solidFill>
            <a:latin typeface="ＭＳ Ｐゴシック"/>
          </a:endParaRPr>
        </a:p>
      </xdr:txBody>
    </xdr:sp>
    <xdr:clientData/>
  </xdr:oneCellAnchor>
  <xdr:twoCellAnchor>
    <xdr:from>
      <xdr:col>20</xdr:col>
      <xdr:colOff>635000</xdr:colOff>
      <xdr:row>60</xdr:row>
      <xdr:rowOff>120069</xdr:rowOff>
    </xdr:from>
    <xdr:to>
      <xdr:col>21</xdr:col>
      <xdr:colOff>50800</xdr:colOff>
      <xdr:row>61</xdr:row>
      <xdr:rowOff>50219</xdr:rowOff>
    </xdr:to>
    <xdr:sp macro="" textlink="">
      <xdr:nvSpPr>
        <xdr:cNvPr id="346" name="円/楕円 345"/>
        <xdr:cNvSpPr/>
      </xdr:nvSpPr>
      <xdr:spPr>
        <a:xfrm>
          <a:off x="14351000" y="10407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61</xdr:row>
      <xdr:rowOff>34996</xdr:rowOff>
    </xdr:from>
    <xdr:ext cx="762000" cy="259045"/>
    <xdr:sp macro="" textlink="">
      <xdr:nvSpPr>
        <xdr:cNvPr id="347" name="テキスト ボックス 346"/>
        <xdr:cNvSpPr txBox="1"/>
      </xdr:nvSpPr>
      <xdr:spPr>
        <a:xfrm>
          <a:off x="14020800" y="10493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12.61</a:t>
          </a:r>
          <a:endParaRPr kumimoji="1" lang="ja-JP" altLang="en-US" sz="1000" b="1">
            <a:solidFill>
              <a:srgbClr val="FF0000"/>
            </a:solidFill>
            <a:latin typeface="ＭＳ Ｐゴシック"/>
          </a:endParaRPr>
        </a:p>
      </xdr:txBody>
    </xdr:sp>
    <xdr:clientData/>
  </xdr:oneCellAnchor>
  <xdr:twoCellAnchor>
    <xdr:from>
      <xdr:col>19</xdr:col>
      <xdr:colOff>431800</xdr:colOff>
      <xdr:row>60</xdr:row>
      <xdr:rowOff>69741</xdr:rowOff>
    </xdr:from>
    <xdr:to>
      <xdr:col>19</xdr:col>
      <xdr:colOff>533400</xdr:colOff>
      <xdr:row>60</xdr:row>
      <xdr:rowOff>171341</xdr:rowOff>
    </xdr:to>
    <xdr:sp macro="" textlink="">
      <xdr:nvSpPr>
        <xdr:cNvPr id="348" name="円/楕円 347"/>
        <xdr:cNvSpPr/>
      </xdr:nvSpPr>
      <xdr:spPr>
        <a:xfrm>
          <a:off x="13462000" y="10356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59</xdr:row>
      <xdr:rowOff>10068</xdr:rowOff>
    </xdr:from>
    <xdr:ext cx="762000" cy="259045"/>
    <xdr:sp macro="" textlink="">
      <xdr:nvSpPr>
        <xdr:cNvPr id="349" name="テキスト ボックス 348"/>
        <xdr:cNvSpPr txBox="1"/>
      </xdr:nvSpPr>
      <xdr:spPr>
        <a:xfrm>
          <a:off x="13131800" y="101256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11.88</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50" name="正方形/長方形 349"/>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19</xdr:col>
      <xdr:colOff>644974</xdr:colOff>
      <xdr:row>31</xdr:row>
      <xdr:rowOff>63500</xdr:rowOff>
    </xdr:from>
    <xdr:ext cx="1605652" cy="309059"/>
    <xdr:sp macro="" textlink="">
      <xdr:nvSpPr>
        <xdr:cNvPr id="351" name="テキスト ボックス 350"/>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320226</xdr:colOff>
      <xdr:row>31</xdr:row>
      <xdr:rowOff>38100</xdr:rowOff>
    </xdr:from>
    <xdr:ext cx="1651000" cy="359073"/>
    <xdr:sp macro="" textlink="">
      <xdr:nvSpPr>
        <xdr:cNvPr id="352" name="テキスト ボックス 351"/>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[3.2%]</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53" name="正方形/長方形 352"/>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54" name="正方形/長方形 353"/>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9/79</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55" name="正方形/長方形 354"/>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56" name="正方形/長方形 355"/>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57" name="正方形/長方形 356"/>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58" name="正方形/長方形 357"/>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8.8</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59" name="正方形/長方形 358"/>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60" name="正方形/長方形 359"/>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61" name="正方形/長方形 360"/>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62" name="テキスト ボックス 361"/>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a:r>
            <a:rPr lang="ja-JP" altLang="ja-JP" sz="1100" b="0" i="0">
              <a:solidFill>
                <a:schemeClr val="dk1"/>
              </a:solidFill>
              <a:effectLst/>
              <a:latin typeface="+mn-lt"/>
              <a:ea typeface="+mn-ea"/>
              <a:cs typeface="+mn-cs"/>
            </a:rPr>
            <a:t>　将来負担比率でも説明したとおり、従来より起債（借金）に依存しない財政経営を行ってきたことに加え、地方財政措置を重視した地方債の発行コントロールにより類似団体平均より良好な数値となっている。今後も従来の財政経営方針を踏襲し、健全財政の伸展を図っていく。</a:t>
          </a:r>
          <a:endParaRPr lang="ja-JP" altLang="ja-JP" sz="1400">
            <a:effectLst/>
          </a:endParaRPr>
        </a:p>
      </xdr:txBody>
    </xdr:sp>
    <xdr:clientData/>
  </xdr:twoCellAnchor>
  <xdr:oneCellAnchor>
    <xdr:from>
      <xdr:col>18</xdr:col>
      <xdr:colOff>444500</xdr:colOff>
      <xdr:row>32</xdr:row>
      <xdr:rowOff>101600</xdr:rowOff>
    </xdr:from>
    <xdr:ext cx="298543" cy="225703"/>
    <xdr:sp macro="" textlink="">
      <xdr:nvSpPr>
        <xdr:cNvPr id="363" name="テキスト ボックス 362"/>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64" name="直線コネクタ 363"/>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65" name="テキスト ボックス 364"/>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44</xdr:row>
      <xdr:rowOff>165100</xdr:rowOff>
    </xdr:from>
    <xdr:to>
      <xdr:col>26</xdr:col>
      <xdr:colOff>76200</xdr:colOff>
      <xdr:row>44</xdr:row>
      <xdr:rowOff>165100</xdr:rowOff>
    </xdr:to>
    <xdr:cxnSp macro="">
      <xdr:nvCxnSpPr>
        <xdr:cNvPr id="366" name="直線コネクタ 365"/>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44</xdr:row>
      <xdr:rowOff>22877</xdr:rowOff>
    </xdr:from>
    <xdr:ext cx="762000" cy="259045"/>
    <xdr:sp macro="" textlink="">
      <xdr:nvSpPr>
        <xdr:cNvPr id="367" name="テキスト ボックス 366"/>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482600</xdr:colOff>
      <xdr:row>42</xdr:row>
      <xdr:rowOff>25400</xdr:rowOff>
    </xdr:from>
    <xdr:to>
      <xdr:col>26</xdr:col>
      <xdr:colOff>76200</xdr:colOff>
      <xdr:row>42</xdr:row>
      <xdr:rowOff>25400</xdr:rowOff>
    </xdr:to>
    <xdr:cxnSp macro="">
      <xdr:nvCxnSpPr>
        <xdr:cNvPr id="368" name="直線コネクタ 367"/>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41</xdr:row>
      <xdr:rowOff>54627</xdr:rowOff>
    </xdr:from>
    <xdr:ext cx="762000" cy="259045"/>
    <xdr:sp macro="" textlink="">
      <xdr:nvSpPr>
        <xdr:cNvPr id="369" name="テキスト ボックス 368"/>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482600</xdr:colOff>
      <xdr:row>39</xdr:row>
      <xdr:rowOff>57150</xdr:rowOff>
    </xdr:from>
    <xdr:to>
      <xdr:col>26</xdr:col>
      <xdr:colOff>76200</xdr:colOff>
      <xdr:row>39</xdr:row>
      <xdr:rowOff>57150</xdr:rowOff>
    </xdr:to>
    <xdr:cxnSp macro="">
      <xdr:nvCxnSpPr>
        <xdr:cNvPr id="370" name="直線コネクタ 369"/>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38</xdr:row>
      <xdr:rowOff>86377</xdr:rowOff>
    </xdr:from>
    <xdr:ext cx="762000" cy="259045"/>
    <xdr:sp macro="" textlink="">
      <xdr:nvSpPr>
        <xdr:cNvPr id="371" name="テキスト ボックス 370"/>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482600</xdr:colOff>
      <xdr:row>36</xdr:row>
      <xdr:rowOff>88900</xdr:rowOff>
    </xdr:from>
    <xdr:to>
      <xdr:col>26</xdr:col>
      <xdr:colOff>76200</xdr:colOff>
      <xdr:row>36</xdr:row>
      <xdr:rowOff>88900</xdr:rowOff>
    </xdr:to>
    <xdr:cxnSp macro="">
      <xdr:nvCxnSpPr>
        <xdr:cNvPr id="372" name="直線コネクタ 371"/>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35</xdr:row>
      <xdr:rowOff>118127</xdr:rowOff>
    </xdr:from>
    <xdr:ext cx="762000" cy="259045"/>
    <xdr:sp macro="" textlink="">
      <xdr:nvSpPr>
        <xdr:cNvPr id="373" name="テキスト ボックス 372"/>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33</xdr:row>
      <xdr:rowOff>120650</xdr:rowOff>
    </xdr:from>
    <xdr:to>
      <xdr:col>26</xdr:col>
      <xdr:colOff>76200</xdr:colOff>
      <xdr:row>33</xdr:row>
      <xdr:rowOff>120650</xdr:rowOff>
    </xdr:to>
    <xdr:cxnSp macro="">
      <xdr:nvCxnSpPr>
        <xdr:cNvPr id="374" name="直線コネクタ 373"/>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75"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35</xdr:row>
      <xdr:rowOff>115570</xdr:rowOff>
    </xdr:from>
    <xdr:to>
      <xdr:col>24</xdr:col>
      <xdr:colOff>558800</xdr:colOff>
      <xdr:row>44</xdr:row>
      <xdr:rowOff>58928</xdr:rowOff>
    </xdr:to>
    <xdr:cxnSp macro="">
      <xdr:nvCxnSpPr>
        <xdr:cNvPr id="376" name="直線コネクタ 375"/>
        <xdr:cNvCxnSpPr/>
      </xdr:nvCxnSpPr>
      <xdr:spPr>
        <a:xfrm flipV="1">
          <a:off x="17018000" y="6116320"/>
          <a:ext cx="0" cy="148640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44</xdr:row>
      <xdr:rowOff>31005</xdr:rowOff>
    </xdr:from>
    <xdr:ext cx="762000" cy="259045"/>
    <xdr:sp macro="" textlink="">
      <xdr:nvSpPr>
        <xdr:cNvPr id="377" name="公債費負担の状況最小値テキスト"/>
        <xdr:cNvSpPr txBox="1"/>
      </xdr:nvSpPr>
      <xdr:spPr>
        <a:xfrm>
          <a:off x="17106900" y="7574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13.9</a:t>
          </a:r>
          <a:endParaRPr kumimoji="1" lang="ja-JP" altLang="en-US" sz="1000" b="1">
            <a:latin typeface="ＭＳ Ｐゴシック"/>
          </a:endParaRPr>
        </a:p>
      </xdr:txBody>
    </xdr:sp>
    <xdr:clientData/>
  </xdr:oneCellAnchor>
  <xdr:twoCellAnchor>
    <xdr:from>
      <xdr:col>24</xdr:col>
      <xdr:colOff>469900</xdr:colOff>
      <xdr:row>44</xdr:row>
      <xdr:rowOff>58928</xdr:rowOff>
    </xdr:from>
    <xdr:to>
      <xdr:col>24</xdr:col>
      <xdr:colOff>647700</xdr:colOff>
      <xdr:row>44</xdr:row>
      <xdr:rowOff>58928</xdr:rowOff>
    </xdr:to>
    <xdr:cxnSp macro="">
      <xdr:nvCxnSpPr>
        <xdr:cNvPr id="378" name="直線コネクタ 377"/>
        <xdr:cNvCxnSpPr/>
      </xdr:nvCxnSpPr>
      <xdr:spPr>
        <a:xfrm>
          <a:off x="16929100" y="7602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34</xdr:row>
      <xdr:rowOff>30497</xdr:rowOff>
    </xdr:from>
    <xdr:ext cx="762000" cy="259045"/>
    <xdr:sp macro="" textlink="">
      <xdr:nvSpPr>
        <xdr:cNvPr id="379" name="公債費負担の状況最大値テキスト"/>
        <xdr:cNvSpPr txBox="1"/>
      </xdr:nvSpPr>
      <xdr:spPr>
        <a:xfrm>
          <a:off x="17106900" y="5859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a:rPr>
            <a:t>△ </a:t>
          </a:r>
          <a:r>
            <a:rPr kumimoji="1" lang="en-US" altLang="ja-JP" sz="1000" b="1">
              <a:latin typeface="ＭＳ Ｐゴシック"/>
            </a:rPr>
            <a:t>1.5</a:t>
          </a:r>
          <a:endParaRPr kumimoji="1" lang="ja-JP" altLang="en-US" sz="1000" b="1">
            <a:latin typeface="ＭＳ Ｐゴシック"/>
          </a:endParaRPr>
        </a:p>
      </xdr:txBody>
    </xdr:sp>
    <xdr:clientData/>
  </xdr:oneCellAnchor>
  <xdr:twoCellAnchor>
    <xdr:from>
      <xdr:col>24</xdr:col>
      <xdr:colOff>469900</xdr:colOff>
      <xdr:row>35</xdr:row>
      <xdr:rowOff>115570</xdr:rowOff>
    </xdr:from>
    <xdr:to>
      <xdr:col>24</xdr:col>
      <xdr:colOff>647700</xdr:colOff>
      <xdr:row>35</xdr:row>
      <xdr:rowOff>115570</xdr:rowOff>
    </xdr:to>
    <xdr:cxnSp macro="">
      <xdr:nvCxnSpPr>
        <xdr:cNvPr id="380" name="直線コネクタ 379"/>
        <xdr:cNvCxnSpPr/>
      </xdr:nvCxnSpPr>
      <xdr:spPr>
        <a:xfrm>
          <a:off x="16929100" y="6116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38</xdr:row>
      <xdr:rowOff>54864</xdr:rowOff>
    </xdr:from>
    <xdr:to>
      <xdr:col>24</xdr:col>
      <xdr:colOff>558800</xdr:colOff>
      <xdr:row>38</xdr:row>
      <xdr:rowOff>93472</xdr:rowOff>
    </xdr:to>
    <xdr:cxnSp macro="">
      <xdr:nvCxnSpPr>
        <xdr:cNvPr id="381" name="直線コネクタ 380"/>
        <xdr:cNvCxnSpPr/>
      </xdr:nvCxnSpPr>
      <xdr:spPr>
        <a:xfrm flipV="1">
          <a:off x="16179800" y="6569964"/>
          <a:ext cx="8382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40</xdr:row>
      <xdr:rowOff>28973</xdr:rowOff>
    </xdr:from>
    <xdr:ext cx="762000" cy="259045"/>
    <xdr:sp macro="" textlink="">
      <xdr:nvSpPr>
        <xdr:cNvPr id="382" name="公債費負担の状況平均値テキスト"/>
        <xdr:cNvSpPr txBox="1"/>
      </xdr:nvSpPr>
      <xdr:spPr>
        <a:xfrm>
          <a:off x="17106900" y="68869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7.3</a:t>
          </a:r>
          <a:endParaRPr kumimoji="1" lang="ja-JP" altLang="en-US" sz="1000" b="1">
            <a:solidFill>
              <a:srgbClr val="000080"/>
            </a:solidFill>
            <a:latin typeface="ＭＳ Ｐゴシック"/>
          </a:endParaRPr>
        </a:p>
      </xdr:txBody>
    </xdr:sp>
    <xdr:clientData/>
  </xdr:oneCellAnchor>
  <xdr:twoCellAnchor>
    <xdr:from>
      <xdr:col>24</xdr:col>
      <xdr:colOff>508000</xdr:colOff>
      <xdr:row>40</xdr:row>
      <xdr:rowOff>56896</xdr:rowOff>
    </xdr:from>
    <xdr:to>
      <xdr:col>24</xdr:col>
      <xdr:colOff>609600</xdr:colOff>
      <xdr:row>40</xdr:row>
      <xdr:rowOff>158496</xdr:rowOff>
    </xdr:to>
    <xdr:sp macro="" textlink="">
      <xdr:nvSpPr>
        <xdr:cNvPr id="383" name="フローチャート : 判断 382"/>
        <xdr:cNvSpPr/>
      </xdr:nvSpPr>
      <xdr:spPr>
        <a:xfrm>
          <a:off x="16967200" y="6914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38</xdr:row>
      <xdr:rowOff>93472</xdr:rowOff>
    </xdr:from>
    <xdr:to>
      <xdr:col>23</xdr:col>
      <xdr:colOff>406400</xdr:colOff>
      <xdr:row>39</xdr:row>
      <xdr:rowOff>18542</xdr:rowOff>
    </xdr:to>
    <xdr:cxnSp macro="">
      <xdr:nvCxnSpPr>
        <xdr:cNvPr id="384" name="直線コネクタ 383"/>
        <xdr:cNvCxnSpPr/>
      </xdr:nvCxnSpPr>
      <xdr:spPr>
        <a:xfrm flipV="1">
          <a:off x="15290800" y="6608572"/>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40</xdr:row>
      <xdr:rowOff>134112</xdr:rowOff>
    </xdr:from>
    <xdr:to>
      <xdr:col>23</xdr:col>
      <xdr:colOff>457200</xdr:colOff>
      <xdr:row>41</xdr:row>
      <xdr:rowOff>64262</xdr:rowOff>
    </xdr:to>
    <xdr:sp macro="" textlink="">
      <xdr:nvSpPr>
        <xdr:cNvPr id="385" name="フローチャート : 判断 384"/>
        <xdr:cNvSpPr/>
      </xdr:nvSpPr>
      <xdr:spPr>
        <a:xfrm>
          <a:off x="16129000" y="6992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41</xdr:row>
      <xdr:rowOff>49039</xdr:rowOff>
    </xdr:from>
    <xdr:ext cx="736600" cy="259045"/>
    <xdr:sp macro="" textlink="">
      <xdr:nvSpPr>
        <xdr:cNvPr id="386" name="テキスト ボックス 385"/>
        <xdr:cNvSpPr txBox="1"/>
      </xdr:nvSpPr>
      <xdr:spPr>
        <a:xfrm>
          <a:off x="15798800" y="70784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8.1</a:t>
          </a:r>
          <a:endParaRPr kumimoji="1" lang="ja-JP" altLang="en-US" sz="1000" b="1">
            <a:solidFill>
              <a:srgbClr val="000080"/>
            </a:solidFill>
            <a:latin typeface="ＭＳ Ｐゴシック"/>
          </a:endParaRPr>
        </a:p>
      </xdr:txBody>
    </xdr:sp>
    <xdr:clientData/>
  </xdr:oneCellAnchor>
  <xdr:twoCellAnchor>
    <xdr:from>
      <xdr:col>21</xdr:col>
      <xdr:colOff>0</xdr:colOff>
      <xdr:row>39</xdr:row>
      <xdr:rowOff>18542</xdr:rowOff>
    </xdr:from>
    <xdr:to>
      <xdr:col>22</xdr:col>
      <xdr:colOff>203200</xdr:colOff>
      <xdr:row>39</xdr:row>
      <xdr:rowOff>163322</xdr:rowOff>
    </xdr:to>
    <xdr:cxnSp macro="">
      <xdr:nvCxnSpPr>
        <xdr:cNvPr id="387" name="直線コネクタ 386"/>
        <xdr:cNvCxnSpPr/>
      </xdr:nvCxnSpPr>
      <xdr:spPr>
        <a:xfrm flipV="1">
          <a:off x="14401800" y="6705092"/>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41</xdr:row>
      <xdr:rowOff>97790</xdr:rowOff>
    </xdr:from>
    <xdr:to>
      <xdr:col>22</xdr:col>
      <xdr:colOff>254000</xdr:colOff>
      <xdr:row>42</xdr:row>
      <xdr:rowOff>27940</xdr:rowOff>
    </xdr:to>
    <xdr:sp macro="" textlink="">
      <xdr:nvSpPr>
        <xdr:cNvPr id="388" name="フローチャート : 判断 387"/>
        <xdr:cNvSpPr/>
      </xdr:nvSpPr>
      <xdr:spPr>
        <a:xfrm>
          <a:off x="152400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42</xdr:row>
      <xdr:rowOff>12717</xdr:rowOff>
    </xdr:from>
    <xdr:ext cx="762000" cy="259045"/>
    <xdr:sp macro="" textlink="">
      <xdr:nvSpPr>
        <xdr:cNvPr id="389" name="テキスト ボックス 388"/>
        <xdr:cNvSpPr txBox="1"/>
      </xdr:nvSpPr>
      <xdr:spPr>
        <a:xfrm>
          <a:off x="14909800" y="721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a:t>
          </a:r>
          <a:endParaRPr kumimoji="1" lang="ja-JP" altLang="en-US" sz="1000" b="1">
            <a:solidFill>
              <a:srgbClr val="000080"/>
            </a:solidFill>
            <a:latin typeface="ＭＳ Ｐゴシック"/>
          </a:endParaRPr>
        </a:p>
      </xdr:txBody>
    </xdr:sp>
    <xdr:clientData/>
  </xdr:oneCellAnchor>
  <xdr:twoCellAnchor>
    <xdr:from>
      <xdr:col>19</xdr:col>
      <xdr:colOff>482600</xdr:colOff>
      <xdr:row>39</xdr:row>
      <xdr:rowOff>163322</xdr:rowOff>
    </xdr:from>
    <xdr:to>
      <xdr:col>21</xdr:col>
      <xdr:colOff>0</xdr:colOff>
      <xdr:row>40</xdr:row>
      <xdr:rowOff>49784</xdr:rowOff>
    </xdr:to>
    <xdr:cxnSp macro="">
      <xdr:nvCxnSpPr>
        <xdr:cNvPr id="390" name="直線コネクタ 389"/>
        <xdr:cNvCxnSpPr/>
      </xdr:nvCxnSpPr>
      <xdr:spPr>
        <a:xfrm flipV="1">
          <a:off x="13512800" y="6849872"/>
          <a:ext cx="8890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42</xdr:row>
      <xdr:rowOff>22860</xdr:rowOff>
    </xdr:from>
    <xdr:to>
      <xdr:col>21</xdr:col>
      <xdr:colOff>50800</xdr:colOff>
      <xdr:row>42</xdr:row>
      <xdr:rowOff>124460</xdr:rowOff>
    </xdr:to>
    <xdr:sp macro="" textlink="">
      <xdr:nvSpPr>
        <xdr:cNvPr id="391" name="フローチャート : 判断 390"/>
        <xdr:cNvSpPr/>
      </xdr:nvSpPr>
      <xdr:spPr>
        <a:xfrm>
          <a:off x="14351000" y="722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42</xdr:row>
      <xdr:rowOff>109237</xdr:rowOff>
    </xdr:from>
    <xdr:ext cx="762000" cy="259045"/>
    <xdr:sp macro="" textlink="">
      <xdr:nvSpPr>
        <xdr:cNvPr id="392" name="テキスト ボックス 391"/>
        <xdr:cNvSpPr txBox="1"/>
      </xdr:nvSpPr>
      <xdr:spPr>
        <a:xfrm>
          <a:off x="14020800" y="731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10.5</a:t>
          </a:r>
          <a:endParaRPr kumimoji="1" lang="ja-JP" altLang="en-US" sz="1000" b="1">
            <a:solidFill>
              <a:srgbClr val="000080"/>
            </a:solidFill>
            <a:latin typeface="ＭＳ Ｐゴシック"/>
          </a:endParaRPr>
        </a:p>
      </xdr:txBody>
    </xdr:sp>
    <xdr:clientData/>
  </xdr:oneCellAnchor>
  <xdr:twoCellAnchor>
    <xdr:from>
      <xdr:col>19</xdr:col>
      <xdr:colOff>431800</xdr:colOff>
      <xdr:row>42</xdr:row>
      <xdr:rowOff>109728</xdr:rowOff>
    </xdr:from>
    <xdr:to>
      <xdr:col>19</xdr:col>
      <xdr:colOff>533400</xdr:colOff>
      <xdr:row>43</xdr:row>
      <xdr:rowOff>39878</xdr:rowOff>
    </xdr:to>
    <xdr:sp macro="" textlink="">
      <xdr:nvSpPr>
        <xdr:cNvPr id="393" name="フローチャート : 判断 392"/>
        <xdr:cNvSpPr/>
      </xdr:nvSpPr>
      <xdr:spPr>
        <a:xfrm>
          <a:off x="13462000" y="7310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43</xdr:row>
      <xdr:rowOff>24655</xdr:rowOff>
    </xdr:from>
    <xdr:ext cx="762000" cy="259045"/>
    <xdr:sp macro="" textlink="">
      <xdr:nvSpPr>
        <xdr:cNvPr id="394" name="テキスト ボックス 393"/>
        <xdr:cNvSpPr txBox="1"/>
      </xdr:nvSpPr>
      <xdr:spPr>
        <a:xfrm>
          <a:off x="13131800" y="7397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11.4</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395" name="テキスト ボックス 394"/>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396" name="テキスト ボックス 395"/>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397" name="テキスト ボックス 396"/>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398" name="テキスト ボックス 397"/>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399" name="テキスト ボックス 398"/>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38</xdr:row>
      <xdr:rowOff>4064</xdr:rowOff>
    </xdr:from>
    <xdr:to>
      <xdr:col>24</xdr:col>
      <xdr:colOff>609600</xdr:colOff>
      <xdr:row>38</xdr:row>
      <xdr:rowOff>105664</xdr:rowOff>
    </xdr:to>
    <xdr:sp macro="" textlink="">
      <xdr:nvSpPr>
        <xdr:cNvPr id="400" name="円/楕円 399"/>
        <xdr:cNvSpPr/>
      </xdr:nvSpPr>
      <xdr:spPr>
        <a:xfrm>
          <a:off x="16967200" y="6519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37</xdr:row>
      <xdr:rowOff>20591</xdr:rowOff>
    </xdr:from>
    <xdr:ext cx="762000" cy="259045"/>
    <xdr:sp macro="" textlink="">
      <xdr:nvSpPr>
        <xdr:cNvPr id="401" name="公債費負担の状況該当値テキスト"/>
        <xdr:cNvSpPr txBox="1"/>
      </xdr:nvSpPr>
      <xdr:spPr>
        <a:xfrm>
          <a:off x="17106900" y="6364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3.2</a:t>
          </a:r>
          <a:endParaRPr kumimoji="1" lang="ja-JP" altLang="en-US" sz="1000" b="1">
            <a:solidFill>
              <a:srgbClr val="FF0000"/>
            </a:solidFill>
            <a:latin typeface="ＭＳ Ｐゴシック"/>
          </a:endParaRPr>
        </a:p>
      </xdr:txBody>
    </xdr:sp>
    <xdr:clientData/>
  </xdr:oneCellAnchor>
  <xdr:twoCellAnchor>
    <xdr:from>
      <xdr:col>23</xdr:col>
      <xdr:colOff>355600</xdr:colOff>
      <xdr:row>38</xdr:row>
      <xdr:rowOff>42672</xdr:rowOff>
    </xdr:from>
    <xdr:to>
      <xdr:col>23</xdr:col>
      <xdr:colOff>457200</xdr:colOff>
      <xdr:row>38</xdr:row>
      <xdr:rowOff>144272</xdr:rowOff>
    </xdr:to>
    <xdr:sp macro="" textlink="">
      <xdr:nvSpPr>
        <xdr:cNvPr id="402" name="円/楕円 401"/>
        <xdr:cNvSpPr/>
      </xdr:nvSpPr>
      <xdr:spPr>
        <a:xfrm>
          <a:off x="16129000" y="6557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36</xdr:row>
      <xdr:rowOff>154449</xdr:rowOff>
    </xdr:from>
    <xdr:ext cx="736600" cy="259045"/>
    <xdr:sp macro="" textlink="">
      <xdr:nvSpPr>
        <xdr:cNvPr id="403" name="テキスト ボックス 402"/>
        <xdr:cNvSpPr txBox="1"/>
      </xdr:nvSpPr>
      <xdr:spPr>
        <a:xfrm>
          <a:off x="15798800" y="63266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3.6</a:t>
          </a:r>
          <a:endParaRPr kumimoji="1" lang="ja-JP" altLang="en-US" sz="1000" b="1">
            <a:solidFill>
              <a:srgbClr val="FF0000"/>
            </a:solidFill>
            <a:latin typeface="ＭＳ Ｐゴシック"/>
          </a:endParaRPr>
        </a:p>
      </xdr:txBody>
    </xdr:sp>
    <xdr:clientData/>
  </xdr:oneCellAnchor>
  <xdr:twoCellAnchor>
    <xdr:from>
      <xdr:col>22</xdr:col>
      <xdr:colOff>152400</xdr:colOff>
      <xdr:row>38</xdr:row>
      <xdr:rowOff>139192</xdr:rowOff>
    </xdr:from>
    <xdr:to>
      <xdr:col>22</xdr:col>
      <xdr:colOff>254000</xdr:colOff>
      <xdr:row>39</xdr:row>
      <xdr:rowOff>69342</xdr:rowOff>
    </xdr:to>
    <xdr:sp macro="" textlink="">
      <xdr:nvSpPr>
        <xdr:cNvPr id="404" name="円/楕円 403"/>
        <xdr:cNvSpPr/>
      </xdr:nvSpPr>
      <xdr:spPr>
        <a:xfrm>
          <a:off x="15240000" y="6654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37</xdr:row>
      <xdr:rowOff>79519</xdr:rowOff>
    </xdr:from>
    <xdr:ext cx="762000" cy="259045"/>
    <xdr:sp macro="" textlink="">
      <xdr:nvSpPr>
        <xdr:cNvPr id="405" name="テキスト ボックス 404"/>
        <xdr:cNvSpPr txBox="1"/>
      </xdr:nvSpPr>
      <xdr:spPr>
        <a:xfrm>
          <a:off x="14909800" y="6423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4.6</a:t>
          </a:r>
          <a:endParaRPr kumimoji="1" lang="ja-JP" altLang="en-US" sz="1000" b="1">
            <a:solidFill>
              <a:srgbClr val="FF0000"/>
            </a:solidFill>
            <a:latin typeface="ＭＳ Ｐゴシック"/>
          </a:endParaRPr>
        </a:p>
      </xdr:txBody>
    </xdr:sp>
    <xdr:clientData/>
  </xdr:oneCellAnchor>
  <xdr:twoCellAnchor>
    <xdr:from>
      <xdr:col>20</xdr:col>
      <xdr:colOff>635000</xdr:colOff>
      <xdr:row>39</xdr:row>
      <xdr:rowOff>112522</xdr:rowOff>
    </xdr:from>
    <xdr:to>
      <xdr:col>21</xdr:col>
      <xdr:colOff>50800</xdr:colOff>
      <xdr:row>40</xdr:row>
      <xdr:rowOff>42672</xdr:rowOff>
    </xdr:to>
    <xdr:sp macro="" textlink="">
      <xdr:nvSpPr>
        <xdr:cNvPr id="406" name="円/楕円 405"/>
        <xdr:cNvSpPr/>
      </xdr:nvSpPr>
      <xdr:spPr>
        <a:xfrm>
          <a:off x="14351000" y="6799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38</xdr:row>
      <xdr:rowOff>52849</xdr:rowOff>
    </xdr:from>
    <xdr:ext cx="762000" cy="259045"/>
    <xdr:sp macro="" textlink="">
      <xdr:nvSpPr>
        <xdr:cNvPr id="407" name="テキスト ボックス 406"/>
        <xdr:cNvSpPr txBox="1"/>
      </xdr:nvSpPr>
      <xdr:spPr>
        <a:xfrm>
          <a:off x="14020800" y="6567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6.1</a:t>
          </a:r>
          <a:endParaRPr kumimoji="1" lang="ja-JP" altLang="en-US" sz="1000" b="1">
            <a:solidFill>
              <a:srgbClr val="FF0000"/>
            </a:solidFill>
            <a:latin typeface="ＭＳ Ｐゴシック"/>
          </a:endParaRPr>
        </a:p>
      </xdr:txBody>
    </xdr:sp>
    <xdr:clientData/>
  </xdr:oneCellAnchor>
  <xdr:twoCellAnchor>
    <xdr:from>
      <xdr:col>19</xdr:col>
      <xdr:colOff>431800</xdr:colOff>
      <xdr:row>39</xdr:row>
      <xdr:rowOff>170434</xdr:rowOff>
    </xdr:from>
    <xdr:to>
      <xdr:col>19</xdr:col>
      <xdr:colOff>533400</xdr:colOff>
      <xdr:row>40</xdr:row>
      <xdr:rowOff>100584</xdr:rowOff>
    </xdr:to>
    <xdr:sp macro="" textlink="">
      <xdr:nvSpPr>
        <xdr:cNvPr id="408" name="円/楕円 407"/>
        <xdr:cNvSpPr/>
      </xdr:nvSpPr>
      <xdr:spPr>
        <a:xfrm>
          <a:off x="13462000" y="6856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38</xdr:row>
      <xdr:rowOff>110761</xdr:rowOff>
    </xdr:from>
    <xdr:ext cx="762000" cy="259045"/>
    <xdr:sp macro="" textlink="">
      <xdr:nvSpPr>
        <xdr:cNvPr id="409" name="テキスト ボックス 408"/>
        <xdr:cNvSpPr txBox="1"/>
      </xdr:nvSpPr>
      <xdr:spPr>
        <a:xfrm>
          <a:off x="13131800" y="6625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6.7</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10" name="正方形/長方形 409"/>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42530</xdr:colOff>
      <xdr:row>9</xdr:row>
      <xdr:rowOff>25400</xdr:rowOff>
    </xdr:from>
    <xdr:ext cx="1438940" cy="309059"/>
    <xdr:sp macro="" textlink="">
      <xdr:nvSpPr>
        <xdr:cNvPr id="411" name="テキスト ボックス 410"/>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236870</xdr:colOff>
      <xdr:row>9</xdr:row>
      <xdr:rowOff>0</xdr:rowOff>
    </xdr:from>
    <xdr:ext cx="1651000" cy="359073"/>
    <xdr:sp macro="" textlink="">
      <xdr:nvSpPr>
        <xdr:cNvPr id="412" name="テキスト ボックス 411"/>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13" name="正方形/長方形 412"/>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14" name="正方形/長方形 413"/>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1/79</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15" name="正方形/長方形 414"/>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16" name="正方形/長方形 415"/>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34.5</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17" name="正方形/長方形 416"/>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18" name="正方形/長方形 417"/>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49.8</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19" name="正方形/長方形 418"/>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20" name="正方形/長方形 419"/>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21" name="正方形/長方形 420"/>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22" name="テキスト ボックス 421"/>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b="0" i="0">
              <a:solidFill>
                <a:schemeClr val="dk1"/>
              </a:solidFill>
              <a:effectLst/>
              <a:latin typeface="+mn-lt"/>
              <a:ea typeface="+mn-ea"/>
              <a:cs typeface="+mn-cs"/>
            </a:rPr>
            <a:t>将来負担比率が発生していないのは、従来より起債（借金）に依存しない財政経営を行ってきたことにより、地方債残高が他の類似団体と比較して少ないことに加え、基準財政需要額（借金の返済金のうち普通交付税として加算措置される額）に算入される割合が高いこと、及び地方公営企業や構成する一部事務組合に対する将来的負担が少ないことが挙げられる。また、大規模建設事業等を抑制しコンスタントに基金を積増しできたことも要因の一端である。</a:t>
          </a:r>
          <a:endParaRPr lang="ja-JP" altLang="ja-JP" sz="1400">
            <a:effectLst/>
          </a:endParaRPr>
        </a:p>
      </xdr:txBody>
    </xdr:sp>
    <xdr:clientData/>
  </xdr:twoCellAnchor>
  <xdr:oneCellAnchor>
    <xdr:from>
      <xdr:col>18</xdr:col>
      <xdr:colOff>444500</xdr:colOff>
      <xdr:row>10</xdr:row>
      <xdr:rowOff>63500</xdr:rowOff>
    </xdr:from>
    <xdr:ext cx="298543" cy="225703"/>
    <xdr:sp macro="" textlink="">
      <xdr:nvSpPr>
        <xdr:cNvPr id="423" name="テキスト ボックス 422"/>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24" name="直線コネクタ 423"/>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25" name="テキスト ボックス 424"/>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250.0</a:t>
          </a:r>
          <a:endParaRPr kumimoji="1" lang="ja-JP" altLang="en-US" sz="1000">
            <a:latin typeface="ＭＳ Ｐゴシック"/>
          </a:endParaRPr>
        </a:p>
      </xdr:txBody>
    </xdr:sp>
    <xdr:clientData/>
  </xdr:oneCellAnchor>
  <xdr:twoCellAnchor>
    <xdr:from>
      <xdr:col>18</xdr:col>
      <xdr:colOff>482600</xdr:colOff>
      <xdr:row>23</xdr:row>
      <xdr:rowOff>35983</xdr:rowOff>
    </xdr:from>
    <xdr:to>
      <xdr:col>26</xdr:col>
      <xdr:colOff>76200</xdr:colOff>
      <xdr:row>23</xdr:row>
      <xdr:rowOff>35983</xdr:rowOff>
    </xdr:to>
    <xdr:cxnSp macro="">
      <xdr:nvCxnSpPr>
        <xdr:cNvPr id="426" name="直線コネクタ 425"/>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22</xdr:row>
      <xdr:rowOff>65210</xdr:rowOff>
    </xdr:from>
    <xdr:ext cx="762000" cy="259045"/>
    <xdr:sp macro="" textlink="">
      <xdr:nvSpPr>
        <xdr:cNvPr id="427" name="テキスト ボックス 426"/>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20</xdr:row>
      <xdr:rowOff>148167</xdr:rowOff>
    </xdr:from>
    <xdr:to>
      <xdr:col>26</xdr:col>
      <xdr:colOff>76200</xdr:colOff>
      <xdr:row>20</xdr:row>
      <xdr:rowOff>148167</xdr:rowOff>
    </xdr:to>
    <xdr:cxnSp macro="">
      <xdr:nvCxnSpPr>
        <xdr:cNvPr id="428" name="直線コネクタ 427"/>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20</xdr:row>
      <xdr:rowOff>5944</xdr:rowOff>
    </xdr:from>
    <xdr:ext cx="762000" cy="259045"/>
    <xdr:sp macro="" textlink="">
      <xdr:nvSpPr>
        <xdr:cNvPr id="429" name="テキスト ボックス 428"/>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18</xdr:row>
      <xdr:rowOff>88900</xdr:rowOff>
    </xdr:from>
    <xdr:to>
      <xdr:col>26</xdr:col>
      <xdr:colOff>76200</xdr:colOff>
      <xdr:row>18</xdr:row>
      <xdr:rowOff>88900</xdr:rowOff>
    </xdr:to>
    <xdr:cxnSp macro="">
      <xdr:nvCxnSpPr>
        <xdr:cNvPr id="430" name="直線コネクタ 429"/>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17</xdr:row>
      <xdr:rowOff>118127</xdr:rowOff>
    </xdr:from>
    <xdr:ext cx="762000" cy="259045"/>
    <xdr:sp macro="" textlink="">
      <xdr:nvSpPr>
        <xdr:cNvPr id="431" name="テキスト ボックス 430"/>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16</xdr:row>
      <xdr:rowOff>29633</xdr:rowOff>
    </xdr:from>
    <xdr:to>
      <xdr:col>26</xdr:col>
      <xdr:colOff>76200</xdr:colOff>
      <xdr:row>16</xdr:row>
      <xdr:rowOff>29633</xdr:rowOff>
    </xdr:to>
    <xdr:cxnSp macro="">
      <xdr:nvCxnSpPr>
        <xdr:cNvPr id="432" name="直線コネクタ 431"/>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15</xdr:row>
      <xdr:rowOff>58860</xdr:rowOff>
    </xdr:from>
    <xdr:ext cx="762000" cy="259045"/>
    <xdr:sp macro="" textlink="">
      <xdr:nvSpPr>
        <xdr:cNvPr id="433" name="テキスト ボックス 432"/>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482600</xdr:colOff>
      <xdr:row>13</xdr:row>
      <xdr:rowOff>141817</xdr:rowOff>
    </xdr:from>
    <xdr:to>
      <xdr:col>26</xdr:col>
      <xdr:colOff>76200</xdr:colOff>
      <xdr:row>13</xdr:row>
      <xdr:rowOff>141817</xdr:rowOff>
    </xdr:to>
    <xdr:cxnSp macro="">
      <xdr:nvCxnSpPr>
        <xdr:cNvPr id="434" name="直線コネクタ 433"/>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12</xdr:row>
      <xdr:rowOff>171044</xdr:rowOff>
    </xdr:from>
    <xdr:ext cx="762000" cy="259045"/>
    <xdr:sp macro="" textlink="">
      <xdr:nvSpPr>
        <xdr:cNvPr id="435" name="テキスト ボックス 434"/>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36" name="直線コネクタ 435"/>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37"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13</xdr:row>
      <xdr:rowOff>141817</xdr:rowOff>
    </xdr:from>
    <xdr:to>
      <xdr:col>24</xdr:col>
      <xdr:colOff>558800</xdr:colOff>
      <xdr:row>21</xdr:row>
      <xdr:rowOff>92540</xdr:rowOff>
    </xdr:to>
    <xdr:cxnSp macro="">
      <xdr:nvCxnSpPr>
        <xdr:cNvPr id="438" name="直線コネクタ 437"/>
        <xdr:cNvCxnSpPr/>
      </xdr:nvCxnSpPr>
      <xdr:spPr>
        <a:xfrm flipV="1">
          <a:off x="17018000" y="2370667"/>
          <a:ext cx="0" cy="132232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21</xdr:row>
      <xdr:rowOff>64617</xdr:rowOff>
    </xdr:from>
    <xdr:ext cx="762000" cy="259045"/>
    <xdr:sp macro="" textlink="">
      <xdr:nvSpPr>
        <xdr:cNvPr id="439" name="将来負担の状況最小値テキスト"/>
        <xdr:cNvSpPr txBox="1"/>
      </xdr:nvSpPr>
      <xdr:spPr>
        <a:xfrm>
          <a:off x="17106900" y="3665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164.4</a:t>
          </a:r>
          <a:endParaRPr kumimoji="1" lang="ja-JP" altLang="en-US" sz="1000" b="1">
            <a:latin typeface="ＭＳ Ｐゴシック"/>
          </a:endParaRPr>
        </a:p>
      </xdr:txBody>
    </xdr:sp>
    <xdr:clientData/>
  </xdr:oneCellAnchor>
  <xdr:twoCellAnchor>
    <xdr:from>
      <xdr:col>24</xdr:col>
      <xdr:colOff>469900</xdr:colOff>
      <xdr:row>21</xdr:row>
      <xdr:rowOff>92540</xdr:rowOff>
    </xdr:from>
    <xdr:to>
      <xdr:col>24</xdr:col>
      <xdr:colOff>647700</xdr:colOff>
      <xdr:row>21</xdr:row>
      <xdr:rowOff>92540</xdr:rowOff>
    </xdr:to>
    <xdr:cxnSp macro="">
      <xdr:nvCxnSpPr>
        <xdr:cNvPr id="440" name="直線コネクタ 439"/>
        <xdr:cNvCxnSpPr/>
      </xdr:nvCxnSpPr>
      <xdr:spPr>
        <a:xfrm>
          <a:off x="16929100" y="3692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12</xdr:row>
      <xdr:rowOff>5944</xdr:rowOff>
    </xdr:from>
    <xdr:ext cx="762000" cy="259045"/>
    <xdr:sp macro="" textlink="">
      <xdr:nvSpPr>
        <xdr:cNvPr id="441" name="将来負担の状況最大値テキスト"/>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24</xdr:col>
      <xdr:colOff>469900</xdr:colOff>
      <xdr:row>13</xdr:row>
      <xdr:rowOff>141817</xdr:rowOff>
    </xdr:from>
    <xdr:to>
      <xdr:col>24</xdr:col>
      <xdr:colOff>647700</xdr:colOff>
      <xdr:row>13</xdr:row>
      <xdr:rowOff>141817</xdr:rowOff>
    </xdr:to>
    <xdr:cxnSp macro="">
      <xdr:nvCxnSpPr>
        <xdr:cNvPr id="442" name="直線コネクタ 441"/>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13</xdr:row>
      <xdr:rowOff>63094</xdr:rowOff>
    </xdr:from>
    <xdr:ext cx="762000" cy="259045"/>
    <xdr:sp macro="" textlink="">
      <xdr:nvSpPr>
        <xdr:cNvPr id="443" name="将来負担の状況平均値テキスト"/>
        <xdr:cNvSpPr txBox="1"/>
      </xdr:nvSpPr>
      <xdr:spPr>
        <a:xfrm>
          <a:off x="17106900" y="22919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0.0</a:t>
          </a:r>
          <a:endParaRPr kumimoji="1" lang="ja-JP" altLang="en-US" sz="1000" b="1">
            <a:solidFill>
              <a:srgbClr val="000080"/>
            </a:solidFill>
            <a:latin typeface="ＭＳ Ｐゴシック"/>
          </a:endParaRPr>
        </a:p>
      </xdr:txBody>
    </xdr:sp>
    <xdr:clientData/>
  </xdr:oneCellAnchor>
  <xdr:twoCellAnchor>
    <xdr:from>
      <xdr:col>24</xdr:col>
      <xdr:colOff>508000</xdr:colOff>
      <xdr:row>13</xdr:row>
      <xdr:rowOff>91017</xdr:rowOff>
    </xdr:from>
    <xdr:to>
      <xdr:col>24</xdr:col>
      <xdr:colOff>609600</xdr:colOff>
      <xdr:row>14</xdr:row>
      <xdr:rowOff>21167</xdr:rowOff>
    </xdr:to>
    <xdr:sp macro="" textlink="">
      <xdr:nvSpPr>
        <xdr:cNvPr id="444" name="フローチャート : 判断 443"/>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355600</xdr:colOff>
      <xdr:row>13</xdr:row>
      <xdr:rowOff>97451</xdr:rowOff>
    </xdr:from>
    <xdr:to>
      <xdr:col>23</xdr:col>
      <xdr:colOff>457200</xdr:colOff>
      <xdr:row>14</xdr:row>
      <xdr:rowOff>27601</xdr:rowOff>
    </xdr:to>
    <xdr:sp macro="" textlink="">
      <xdr:nvSpPr>
        <xdr:cNvPr id="445" name="フローチャート : 判断 444"/>
        <xdr:cNvSpPr/>
      </xdr:nvSpPr>
      <xdr:spPr>
        <a:xfrm>
          <a:off x="16129000" y="2326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12</xdr:row>
      <xdr:rowOff>37778</xdr:rowOff>
    </xdr:from>
    <xdr:ext cx="736600" cy="259045"/>
    <xdr:sp macro="" textlink="">
      <xdr:nvSpPr>
        <xdr:cNvPr id="446" name="テキスト ボックス 445"/>
        <xdr:cNvSpPr txBox="1"/>
      </xdr:nvSpPr>
      <xdr:spPr>
        <a:xfrm>
          <a:off x="15798800" y="209517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0.8</a:t>
          </a:r>
          <a:endParaRPr kumimoji="1" lang="ja-JP" altLang="en-US" sz="1000" b="1">
            <a:solidFill>
              <a:srgbClr val="000080"/>
            </a:solidFill>
            <a:latin typeface="ＭＳ Ｐゴシック"/>
          </a:endParaRPr>
        </a:p>
      </xdr:txBody>
    </xdr:sp>
    <xdr:clientData/>
  </xdr:oneCellAnchor>
  <xdr:twoCellAnchor>
    <xdr:from>
      <xdr:col>22</xdr:col>
      <xdr:colOff>152400</xdr:colOff>
      <xdr:row>14</xdr:row>
      <xdr:rowOff>63542</xdr:rowOff>
    </xdr:from>
    <xdr:to>
      <xdr:col>22</xdr:col>
      <xdr:colOff>254000</xdr:colOff>
      <xdr:row>14</xdr:row>
      <xdr:rowOff>165142</xdr:rowOff>
    </xdr:to>
    <xdr:sp macro="" textlink="">
      <xdr:nvSpPr>
        <xdr:cNvPr id="447" name="フローチャート : 判断 446"/>
        <xdr:cNvSpPr/>
      </xdr:nvSpPr>
      <xdr:spPr>
        <a:xfrm>
          <a:off x="15240000" y="2463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13</xdr:row>
      <xdr:rowOff>3869</xdr:rowOff>
    </xdr:from>
    <xdr:ext cx="762000" cy="259045"/>
    <xdr:sp macro="" textlink="">
      <xdr:nvSpPr>
        <xdr:cNvPr id="448" name="テキスト ボックス 447"/>
        <xdr:cNvSpPr txBox="1"/>
      </xdr:nvSpPr>
      <xdr:spPr>
        <a:xfrm>
          <a:off x="14909800" y="2232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17.9</a:t>
          </a:r>
          <a:endParaRPr kumimoji="1" lang="ja-JP" altLang="en-US" sz="1000" b="1">
            <a:solidFill>
              <a:srgbClr val="000080"/>
            </a:solidFill>
            <a:latin typeface="ＭＳ Ｐゴシック"/>
          </a:endParaRPr>
        </a:p>
      </xdr:txBody>
    </xdr:sp>
    <xdr:clientData/>
  </xdr:oneCellAnchor>
  <xdr:twoCellAnchor>
    <xdr:from>
      <xdr:col>20</xdr:col>
      <xdr:colOff>635000</xdr:colOff>
      <xdr:row>14</xdr:row>
      <xdr:rowOff>84455</xdr:rowOff>
    </xdr:from>
    <xdr:to>
      <xdr:col>21</xdr:col>
      <xdr:colOff>50800</xdr:colOff>
      <xdr:row>15</xdr:row>
      <xdr:rowOff>14605</xdr:rowOff>
    </xdr:to>
    <xdr:sp macro="" textlink="">
      <xdr:nvSpPr>
        <xdr:cNvPr id="449" name="フローチャート : 判断 448"/>
        <xdr:cNvSpPr/>
      </xdr:nvSpPr>
      <xdr:spPr>
        <a:xfrm>
          <a:off x="14351000" y="2484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13</xdr:row>
      <xdr:rowOff>24782</xdr:rowOff>
    </xdr:from>
    <xdr:ext cx="762000" cy="259045"/>
    <xdr:sp macro="" textlink="">
      <xdr:nvSpPr>
        <xdr:cNvPr id="450" name="テキスト ボックス 449"/>
        <xdr:cNvSpPr txBox="1"/>
      </xdr:nvSpPr>
      <xdr:spPr>
        <a:xfrm>
          <a:off x="14020800" y="22536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20.5</a:t>
          </a:r>
          <a:endParaRPr kumimoji="1" lang="ja-JP" altLang="en-US" sz="1000" b="1">
            <a:solidFill>
              <a:srgbClr val="000080"/>
            </a:solidFill>
            <a:latin typeface="ＭＳ Ｐゴシック"/>
          </a:endParaRPr>
        </a:p>
      </xdr:txBody>
    </xdr:sp>
    <xdr:clientData/>
  </xdr:oneCellAnchor>
  <xdr:twoCellAnchor>
    <xdr:from>
      <xdr:col>19</xdr:col>
      <xdr:colOff>431800</xdr:colOff>
      <xdr:row>14</xdr:row>
      <xdr:rowOff>147997</xdr:rowOff>
    </xdr:from>
    <xdr:to>
      <xdr:col>19</xdr:col>
      <xdr:colOff>533400</xdr:colOff>
      <xdr:row>15</xdr:row>
      <xdr:rowOff>78147</xdr:rowOff>
    </xdr:to>
    <xdr:sp macro="" textlink="">
      <xdr:nvSpPr>
        <xdr:cNvPr id="451" name="フローチャート : 判断 450"/>
        <xdr:cNvSpPr/>
      </xdr:nvSpPr>
      <xdr:spPr>
        <a:xfrm>
          <a:off x="13462000" y="2548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13</xdr:row>
      <xdr:rowOff>88324</xdr:rowOff>
    </xdr:from>
    <xdr:ext cx="762000" cy="259045"/>
    <xdr:sp macro="" textlink="">
      <xdr:nvSpPr>
        <xdr:cNvPr id="452" name="テキスト ボックス 451"/>
        <xdr:cNvSpPr txBox="1"/>
      </xdr:nvSpPr>
      <xdr:spPr>
        <a:xfrm>
          <a:off x="13131800" y="23171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28.4</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53" name="テキスト ボックス 452"/>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54" name="テキスト ボックス 453"/>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55" name="テキスト ボックス 454"/>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56" name="テキスト ボックス 455"/>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57" name="テキスト ボックス 456"/>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宮城県川崎町</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9,086
9,052
270.77
5,008,516
4,867,650
60,915
3,412,624
1,907,592</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6350</xdr:rowOff>
    </xdr:from>
    <xdr:to>
      <xdr:col>10</xdr:col>
      <xdr:colOff>244475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6350</xdr:rowOff>
    </xdr:from>
    <xdr:to>
      <xdr:col>12</xdr:col>
      <xdr:colOff>142875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3.2
-</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6350</xdr:rowOff>
    </xdr:from>
    <xdr:to>
      <xdr:col>13</xdr:col>
      <xdr:colOff>155575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H28  Ⅱ</a:t>
          </a:r>
          <a:r>
            <a:rPr kumimoji="1" lang="ja-JP" altLang="en-US" sz="1100" b="1">
              <a:solidFill>
                <a:srgbClr val="000000"/>
              </a:solidFill>
              <a:latin typeface="ＭＳ ゴシック"/>
            </a:rPr>
            <a:t>－１</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1</xdr:col>
      <xdr:colOff>3175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61/79</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23.7</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25.4</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100" baseline="0">
              <a:solidFill>
                <a:schemeClr val="dk1"/>
              </a:solidFill>
              <a:effectLst/>
              <a:latin typeface="+mn-lt"/>
              <a:ea typeface="+mn-ea"/>
              <a:cs typeface="+mn-cs"/>
            </a:rPr>
            <a:t>H27</a:t>
          </a:r>
          <a:r>
            <a:rPr kumimoji="1" lang="ja-JP" altLang="ja-JP" sz="1100" baseline="0">
              <a:solidFill>
                <a:schemeClr val="dk1"/>
              </a:solidFill>
              <a:effectLst/>
              <a:latin typeface="+mn-lt"/>
              <a:ea typeface="+mn-ea"/>
              <a:cs typeface="+mn-cs"/>
            </a:rPr>
            <a:t>と同水準となった要因は、</a:t>
          </a:r>
          <a:r>
            <a:rPr kumimoji="1" lang="ja-JP" altLang="en-US" sz="1100" baseline="0">
              <a:solidFill>
                <a:schemeClr val="dk1"/>
              </a:solidFill>
              <a:effectLst/>
              <a:latin typeface="+mn-lt"/>
              <a:ea typeface="+mn-ea"/>
              <a:cs typeface="+mn-cs"/>
            </a:rPr>
            <a:t>職員数の減少等により人件費が減少し、</a:t>
          </a:r>
          <a:r>
            <a:rPr kumimoji="1" lang="ja-JP" altLang="ja-JP" sz="1100" baseline="0">
              <a:solidFill>
                <a:schemeClr val="dk1"/>
              </a:solidFill>
              <a:effectLst/>
              <a:latin typeface="+mn-lt"/>
              <a:ea typeface="+mn-ea"/>
              <a:cs typeface="+mn-cs"/>
            </a:rPr>
            <a:t>普通交付税の大幅な</a:t>
          </a:r>
          <a:r>
            <a:rPr kumimoji="1" lang="ja-JP" altLang="en-US" sz="1100" baseline="0">
              <a:solidFill>
                <a:schemeClr val="dk1"/>
              </a:solidFill>
              <a:effectLst/>
              <a:latin typeface="+mn-lt"/>
              <a:ea typeface="+mn-ea"/>
              <a:cs typeface="+mn-cs"/>
            </a:rPr>
            <a:t>減少</a:t>
          </a:r>
          <a:r>
            <a:rPr kumimoji="1" lang="ja-JP" altLang="ja-JP" sz="1100" baseline="0">
              <a:solidFill>
                <a:schemeClr val="dk1"/>
              </a:solidFill>
              <a:effectLst/>
              <a:latin typeface="+mn-lt"/>
              <a:ea typeface="+mn-ea"/>
              <a:cs typeface="+mn-cs"/>
            </a:rPr>
            <a:t>により経常一般財源が</a:t>
          </a:r>
          <a:r>
            <a:rPr kumimoji="1" lang="ja-JP" altLang="en-US" sz="1100" baseline="0">
              <a:solidFill>
                <a:schemeClr val="dk1"/>
              </a:solidFill>
              <a:effectLst/>
              <a:latin typeface="+mn-lt"/>
              <a:ea typeface="+mn-ea"/>
              <a:cs typeface="+mn-cs"/>
            </a:rPr>
            <a:t>減少</a:t>
          </a:r>
          <a:r>
            <a:rPr kumimoji="1" lang="ja-JP" altLang="ja-JP" sz="1100" baseline="0">
              <a:solidFill>
                <a:schemeClr val="dk1"/>
              </a:solidFill>
              <a:effectLst/>
              <a:latin typeface="+mn-lt"/>
              <a:ea typeface="+mn-ea"/>
              <a:cs typeface="+mn-cs"/>
            </a:rPr>
            <a:t>したことが挙げられる。今後は</a:t>
          </a:r>
          <a:r>
            <a:rPr lang="ja-JP" altLang="ja-JP" sz="1100">
              <a:solidFill>
                <a:schemeClr val="dk1"/>
              </a:solidFill>
              <a:effectLst/>
              <a:latin typeface="+mn-lt"/>
              <a:ea typeface="+mn-ea"/>
              <a:cs typeface="+mn-cs"/>
            </a:rPr>
            <a:t>職員定員管理の徹底や、公共施設の運営に係る指定管理者制度の活用、給食業務等の外部委託への移行を継続して行い人件費の削減に努める。</a:t>
          </a:r>
          <a:endParaRPr lang="ja-JP" altLang="ja-JP" sz="1400">
            <a:effectLst/>
          </a:endParaRPr>
        </a:p>
      </xdr:txBody>
    </xdr:sp>
    <xdr:clientData/>
  </xdr:twoCellAnchor>
  <xdr:oneCellAnchor>
    <xdr:from>
      <xdr:col>1</xdr:col>
      <xdr:colOff>28575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41</xdr:row>
      <xdr:rowOff>146050</xdr:rowOff>
    </xdr:from>
    <xdr:to>
      <xdr:col>7</xdr:col>
      <xdr:colOff>574675</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a:t>
          </a:r>
          <a:endParaRPr kumimoji="1" lang="ja-JP" altLang="en-US" sz="1000">
            <a:latin typeface="ＭＳ Ｐゴシック"/>
          </a:endParaRPr>
        </a:p>
      </xdr:txBody>
    </xdr:sp>
    <xdr:clientData/>
  </xdr:oneCellAnchor>
  <xdr:twoCellAnchor>
    <xdr:from>
      <xdr:col>1</xdr:col>
      <xdr:colOff>66675</xdr:colOff>
      <xdr:row>39</xdr:row>
      <xdr:rowOff>107950</xdr:rowOff>
    </xdr:from>
    <xdr:to>
      <xdr:col>7</xdr:col>
      <xdr:colOff>574675</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37</xdr:row>
      <xdr:rowOff>69850</xdr:rowOff>
    </xdr:from>
    <xdr:to>
      <xdr:col>7</xdr:col>
      <xdr:colOff>574675</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xdr:col>
      <xdr:colOff>66675</xdr:colOff>
      <xdr:row>35</xdr:row>
      <xdr:rowOff>31750</xdr:rowOff>
    </xdr:from>
    <xdr:to>
      <xdr:col>7</xdr:col>
      <xdr:colOff>574675</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32</xdr:row>
      <xdr:rowOff>165100</xdr:rowOff>
    </xdr:from>
    <xdr:to>
      <xdr:col>7</xdr:col>
      <xdr:colOff>574675</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33</xdr:row>
      <xdr:rowOff>62230</xdr:rowOff>
    </xdr:from>
    <xdr:to>
      <xdr:col>7</xdr:col>
      <xdr:colOff>15875</xdr:colOff>
      <xdr:row>40</xdr:row>
      <xdr:rowOff>149860</xdr:rowOff>
    </xdr:to>
    <xdr:cxnSp macro="">
      <xdr:nvCxnSpPr>
        <xdr:cNvPr id="61" name="直線コネクタ 60"/>
        <xdr:cNvCxnSpPr/>
      </xdr:nvCxnSpPr>
      <xdr:spPr>
        <a:xfrm flipV="1">
          <a:off x="4826000" y="5720080"/>
          <a:ext cx="0" cy="1287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40</xdr:row>
      <xdr:rowOff>121937</xdr:rowOff>
    </xdr:from>
    <xdr:ext cx="762000" cy="259045"/>
    <xdr:sp macro="" textlink="">
      <xdr:nvSpPr>
        <xdr:cNvPr id="62" name="人件費最小値テキスト"/>
        <xdr:cNvSpPr txBox="1"/>
      </xdr:nvSpPr>
      <xdr:spPr>
        <a:xfrm>
          <a:off x="4914900" y="6979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32.8</a:t>
          </a:r>
          <a:endParaRPr kumimoji="1" lang="ja-JP" altLang="en-US" sz="1000" b="1">
            <a:latin typeface="ＭＳ Ｐゴシック"/>
          </a:endParaRPr>
        </a:p>
      </xdr:txBody>
    </xdr:sp>
    <xdr:clientData/>
  </xdr:oneCellAnchor>
  <xdr:twoCellAnchor>
    <xdr:from>
      <xdr:col>6</xdr:col>
      <xdr:colOff>612775</xdr:colOff>
      <xdr:row>40</xdr:row>
      <xdr:rowOff>149860</xdr:rowOff>
    </xdr:from>
    <xdr:to>
      <xdr:col>7</xdr:col>
      <xdr:colOff>104775</xdr:colOff>
      <xdr:row>40</xdr:row>
      <xdr:rowOff>149860</xdr:rowOff>
    </xdr:to>
    <xdr:cxnSp macro="">
      <xdr:nvCxnSpPr>
        <xdr:cNvPr id="63" name="直線コネクタ 62"/>
        <xdr:cNvCxnSpPr/>
      </xdr:nvCxnSpPr>
      <xdr:spPr>
        <a:xfrm>
          <a:off x="4737100" y="7007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31</xdr:row>
      <xdr:rowOff>148607</xdr:rowOff>
    </xdr:from>
    <xdr:ext cx="762000" cy="259045"/>
    <xdr:sp macro="" textlink="">
      <xdr:nvSpPr>
        <xdr:cNvPr id="64" name="人件費最大値テキスト"/>
        <xdr:cNvSpPr txBox="1"/>
      </xdr:nvSpPr>
      <xdr:spPr>
        <a:xfrm>
          <a:off x="4914900" y="5463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15.9</a:t>
          </a:r>
          <a:endParaRPr kumimoji="1" lang="ja-JP" altLang="en-US" sz="1000" b="1">
            <a:latin typeface="ＭＳ Ｐゴシック"/>
          </a:endParaRPr>
        </a:p>
      </xdr:txBody>
    </xdr:sp>
    <xdr:clientData/>
  </xdr:oneCellAnchor>
  <xdr:twoCellAnchor>
    <xdr:from>
      <xdr:col>6</xdr:col>
      <xdr:colOff>612775</xdr:colOff>
      <xdr:row>33</xdr:row>
      <xdr:rowOff>62230</xdr:rowOff>
    </xdr:from>
    <xdr:to>
      <xdr:col>7</xdr:col>
      <xdr:colOff>104775</xdr:colOff>
      <xdr:row>33</xdr:row>
      <xdr:rowOff>62230</xdr:rowOff>
    </xdr:to>
    <xdr:cxnSp macro="">
      <xdr:nvCxnSpPr>
        <xdr:cNvPr id="65" name="直線コネクタ 64"/>
        <xdr:cNvCxnSpPr/>
      </xdr:nvCxnSpPr>
      <xdr:spPr>
        <a:xfrm>
          <a:off x="4737100" y="5720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37</xdr:row>
      <xdr:rowOff>123190</xdr:rowOff>
    </xdr:from>
    <xdr:to>
      <xdr:col>7</xdr:col>
      <xdr:colOff>15875</xdr:colOff>
      <xdr:row>37</xdr:row>
      <xdr:rowOff>153670</xdr:rowOff>
    </xdr:to>
    <xdr:cxnSp macro="">
      <xdr:nvCxnSpPr>
        <xdr:cNvPr id="66" name="直線コネクタ 65"/>
        <xdr:cNvCxnSpPr/>
      </xdr:nvCxnSpPr>
      <xdr:spPr>
        <a:xfrm>
          <a:off x="3987800" y="646684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35</xdr:row>
      <xdr:rowOff>100347</xdr:rowOff>
    </xdr:from>
    <xdr:ext cx="762000" cy="259045"/>
    <xdr:sp macro="" textlink="">
      <xdr:nvSpPr>
        <xdr:cNvPr id="67" name="人件費平均値テキスト"/>
        <xdr:cNvSpPr txBox="1"/>
      </xdr:nvSpPr>
      <xdr:spPr>
        <a:xfrm>
          <a:off x="4914900" y="61010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23.6</a:t>
          </a:r>
          <a:endParaRPr kumimoji="1" lang="ja-JP" altLang="en-US" sz="1000" b="1">
            <a:solidFill>
              <a:srgbClr val="000080"/>
            </a:solidFill>
            <a:latin typeface="ＭＳ Ｐゴシック"/>
          </a:endParaRPr>
        </a:p>
      </xdr:txBody>
    </xdr:sp>
    <xdr:clientData/>
  </xdr:oneCellAnchor>
  <xdr:twoCellAnchor>
    <xdr:from>
      <xdr:col>6</xdr:col>
      <xdr:colOff>650875</xdr:colOff>
      <xdr:row>36</xdr:row>
      <xdr:rowOff>83820</xdr:rowOff>
    </xdr:from>
    <xdr:to>
      <xdr:col>7</xdr:col>
      <xdr:colOff>66675</xdr:colOff>
      <xdr:row>37</xdr:row>
      <xdr:rowOff>13970</xdr:rowOff>
    </xdr:to>
    <xdr:sp macro="" textlink="">
      <xdr:nvSpPr>
        <xdr:cNvPr id="68" name="フローチャート : 判断 67"/>
        <xdr:cNvSpPr/>
      </xdr:nvSpPr>
      <xdr:spPr>
        <a:xfrm>
          <a:off x="4775200" y="6256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37</xdr:row>
      <xdr:rowOff>123190</xdr:rowOff>
    </xdr:from>
    <xdr:to>
      <xdr:col>5</xdr:col>
      <xdr:colOff>549275</xdr:colOff>
      <xdr:row>37</xdr:row>
      <xdr:rowOff>123190</xdr:rowOff>
    </xdr:to>
    <xdr:cxnSp macro="">
      <xdr:nvCxnSpPr>
        <xdr:cNvPr id="69" name="直線コネクタ 68"/>
        <xdr:cNvCxnSpPr/>
      </xdr:nvCxnSpPr>
      <xdr:spPr>
        <a:xfrm>
          <a:off x="3098800" y="64668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36</xdr:row>
      <xdr:rowOff>53340</xdr:rowOff>
    </xdr:from>
    <xdr:to>
      <xdr:col>5</xdr:col>
      <xdr:colOff>600075</xdr:colOff>
      <xdr:row>36</xdr:row>
      <xdr:rowOff>154940</xdr:rowOff>
    </xdr:to>
    <xdr:sp macro="" textlink="">
      <xdr:nvSpPr>
        <xdr:cNvPr id="70" name="フローチャート : 判断 69"/>
        <xdr:cNvSpPr/>
      </xdr:nvSpPr>
      <xdr:spPr>
        <a:xfrm>
          <a:off x="3937000" y="6225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34</xdr:row>
      <xdr:rowOff>165117</xdr:rowOff>
    </xdr:from>
    <xdr:ext cx="736600" cy="259045"/>
    <xdr:sp macro="" textlink="">
      <xdr:nvSpPr>
        <xdr:cNvPr id="71" name="テキスト ボックス 70"/>
        <xdr:cNvSpPr txBox="1"/>
      </xdr:nvSpPr>
      <xdr:spPr>
        <a:xfrm>
          <a:off x="3606800" y="5994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23.2</a:t>
          </a:r>
          <a:endParaRPr kumimoji="1" lang="ja-JP" altLang="en-US" sz="1000" b="1">
            <a:solidFill>
              <a:srgbClr val="000080"/>
            </a:solidFill>
            <a:latin typeface="ＭＳ Ｐゴシック"/>
          </a:endParaRPr>
        </a:p>
      </xdr:txBody>
    </xdr:sp>
    <xdr:clientData/>
  </xdr:oneCellAnchor>
  <xdr:twoCellAnchor>
    <xdr:from>
      <xdr:col>3</xdr:col>
      <xdr:colOff>142875</xdr:colOff>
      <xdr:row>37</xdr:row>
      <xdr:rowOff>16510</xdr:rowOff>
    </xdr:from>
    <xdr:to>
      <xdr:col>4</xdr:col>
      <xdr:colOff>346075</xdr:colOff>
      <xdr:row>37</xdr:row>
      <xdr:rowOff>123190</xdr:rowOff>
    </xdr:to>
    <xdr:cxnSp macro="">
      <xdr:nvCxnSpPr>
        <xdr:cNvPr id="72" name="直線コネクタ 71"/>
        <xdr:cNvCxnSpPr/>
      </xdr:nvCxnSpPr>
      <xdr:spPr>
        <a:xfrm>
          <a:off x="2209800" y="636016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37</xdr:row>
      <xdr:rowOff>19050</xdr:rowOff>
    </xdr:from>
    <xdr:to>
      <xdr:col>4</xdr:col>
      <xdr:colOff>396875</xdr:colOff>
      <xdr:row>37</xdr:row>
      <xdr:rowOff>120650</xdr:rowOff>
    </xdr:to>
    <xdr:sp macro="" textlink="">
      <xdr:nvSpPr>
        <xdr:cNvPr id="73" name="フローチャート : 判断 72"/>
        <xdr:cNvSpPr/>
      </xdr:nvSpPr>
      <xdr:spPr>
        <a:xfrm>
          <a:off x="3048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35</xdr:row>
      <xdr:rowOff>130827</xdr:rowOff>
    </xdr:from>
    <xdr:ext cx="762000" cy="259045"/>
    <xdr:sp macro="" textlink="">
      <xdr:nvSpPr>
        <xdr:cNvPr id="74" name="テキスト ボックス 73"/>
        <xdr:cNvSpPr txBox="1"/>
      </xdr:nvSpPr>
      <xdr:spPr>
        <a:xfrm>
          <a:off x="2717800" y="613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25.0</a:t>
          </a:r>
          <a:endParaRPr kumimoji="1" lang="ja-JP" altLang="en-US" sz="1000" b="1">
            <a:solidFill>
              <a:srgbClr val="000080"/>
            </a:solidFill>
            <a:latin typeface="ＭＳ Ｐゴシック"/>
          </a:endParaRPr>
        </a:p>
      </xdr:txBody>
    </xdr:sp>
    <xdr:clientData/>
  </xdr:oneCellAnchor>
  <xdr:twoCellAnchor>
    <xdr:from>
      <xdr:col>1</xdr:col>
      <xdr:colOff>625475</xdr:colOff>
      <xdr:row>36</xdr:row>
      <xdr:rowOff>157480</xdr:rowOff>
    </xdr:from>
    <xdr:to>
      <xdr:col>3</xdr:col>
      <xdr:colOff>142875</xdr:colOff>
      <xdr:row>37</xdr:row>
      <xdr:rowOff>16510</xdr:rowOff>
    </xdr:to>
    <xdr:cxnSp macro="">
      <xdr:nvCxnSpPr>
        <xdr:cNvPr id="75" name="直線コネクタ 74"/>
        <xdr:cNvCxnSpPr/>
      </xdr:nvCxnSpPr>
      <xdr:spPr>
        <a:xfrm>
          <a:off x="1320800" y="632968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36</xdr:row>
      <xdr:rowOff>144780</xdr:rowOff>
    </xdr:from>
    <xdr:to>
      <xdr:col>3</xdr:col>
      <xdr:colOff>193675</xdr:colOff>
      <xdr:row>37</xdr:row>
      <xdr:rowOff>74930</xdr:rowOff>
    </xdr:to>
    <xdr:sp macro="" textlink="">
      <xdr:nvSpPr>
        <xdr:cNvPr id="76" name="フローチャート : 判断 75"/>
        <xdr:cNvSpPr/>
      </xdr:nvSpPr>
      <xdr:spPr>
        <a:xfrm>
          <a:off x="2159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37</xdr:row>
      <xdr:rowOff>59707</xdr:rowOff>
    </xdr:from>
    <xdr:ext cx="762000" cy="259045"/>
    <xdr:sp macro="" textlink="">
      <xdr:nvSpPr>
        <xdr:cNvPr id="77" name="テキスト ボックス 76"/>
        <xdr:cNvSpPr txBox="1"/>
      </xdr:nvSpPr>
      <xdr:spPr>
        <a:xfrm>
          <a:off x="1828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24.4</a:t>
          </a:r>
          <a:endParaRPr kumimoji="1" lang="ja-JP" altLang="en-US" sz="1000" b="1">
            <a:solidFill>
              <a:srgbClr val="000080"/>
            </a:solidFill>
            <a:latin typeface="ＭＳ Ｐゴシック"/>
          </a:endParaRPr>
        </a:p>
      </xdr:txBody>
    </xdr:sp>
    <xdr:clientData/>
  </xdr:oneCellAnchor>
  <xdr:twoCellAnchor>
    <xdr:from>
      <xdr:col>1</xdr:col>
      <xdr:colOff>574675</xdr:colOff>
      <xdr:row>37</xdr:row>
      <xdr:rowOff>3810</xdr:rowOff>
    </xdr:from>
    <xdr:to>
      <xdr:col>1</xdr:col>
      <xdr:colOff>676275</xdr:colOff>
      <xdr:row>37</xdr:row>
      <xdr:rowOff>105410</xdr:rowOff>
    </xdr:to>
    <xdr:sp macro="" textlink="">
      <xdr:nvSpPr>
        <xdr:cNvPr id="78" name="フローチャート : 判断 77"/>
        <xdr:cNvSpPr/>
      </xdr:nvSpPr>
      <xdr:spPr>
        <a:xfrm>
          <a:off x="1270000" y="634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37</xdr:row>
      <xdr:rowOff>90187</xdr:rowOff>
    </xdr:from>
    <xdr:ext cx="762000" cy="259045"/>
    <xdr:sp macro="" textlink="">
      <xdr:nvSpPr>
        <xdr:cNvPr id="79" name="テキスト ボックス 78"/>
        <xdr:cNvSpPr txBox="1"/>
      </xdr:nvSpPr>
      <xdr:spPr>
        <a:xfrm>
          <a:off x="939800" y="6433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24.8</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37</xdr:row>
      <xdr:rowOff>102870</xdr:rowOff>
    </xdr:from>
    <xdr:to>
      <xdr:col>7</xdr:col>
      <xdr:colOff>66675</xdr:colOff>
      <xdr:row>38</xdr:row>
      <xdr:rowOff>33020</xdr:rowOff>
    </xdr:to>
    <xdr:sp macro="" textlink="">
      <xdr:nvSpPr>
        <xdr:cNvPr id="85" name="円/楕円 84"/>
        <xdr:cNvSpPr/>
      </xdr:nvSpPr>
      <xdr:spPr>
        <a:xfrm>
          <a:off x="4775200" y="6446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37</xdr:row>
      <xdr:rowOff>74947</xdr:rowOff>
    </xdr:from>
    <xdr:ext cx="762000" cy="259045"/>
    <xdr:sp macro="" textlink="">
      <xdr:nvSpPr>
        <xdr:cNvPr id="86" name="人件費該当値テキスト"/>
        <xdr:cNvSpPr txBox="1"/>
      </xdr:nvSpPr>
      <xdr:spPr>
        <a:xfrm>
          <a:off x="4914900" y="641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26.1</a:t>
          </a:r>
          <a:endParaRPr kumimoji="1" lang="ja-JP" altLang="en-US" sz="1000" b="1">
            <a:solidFill>
              <a:srgbClr val="FF0000"/>
            </a:solidFill>
            <a:latin typeface="ＭＳ Ｐゴシック"/>
          </a:endParaRPr>
        </a:p>
      </xdr:txBody>
    </xdr:sp>
    <xdr:clientData/>
  </xdr:oneCellAnchor>
  <xdr:twoCellAnchor>
    <xdr:from>
      <xdr:col>5</xdr:col>
      <xdr:colOff>498475</xdr:colOff>
      <xdr:row>37</xdr:row>
      <xdr:rowOff>72390</xdr:rowOff>
    </xdr:from>
    <xdr:to>
      <xdr:col>5</xdr:col>
      <xdr:colOff>600075</xdr:colOff>
      <xdr:row>38</xdr:row>
      <xdr:rowOff>2540</xdr:rowOff>
    </xdr:to>
    <xdr:sp macro="" textlink="">
      <xdr:nvSpPr>
        <xdr:cNvPr id="87" name="円/楕円 86"/>
        <xdr:cNvSpPr/>
      </xdr:nvSpPr>
      <xdr:spPr>
        <a:xfrm>
          <a:off x="3937000" y="6416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37</xdr:row>
      <xdr:rowOff>158767</xdr:rowOff>
    </xdr:from>
    <xdr:ext cx="736600" cy="259045"/>
    <xdr:sp macro="" textlink="">
      <xdr:nvSpPr>
        <xdr:cNvPr id="88" name="テキスト ボックス 87"/>
        <xdr:cNvSpPr txBox="1"/>
      </xdr:nvSpPr>
      <xdr:spPr>
        <a:xfrm>
          <a:off x="3606800" y="6502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25.7</a:t>
          </a:r>
          <a:endParaRPr kumimoji="1" lang="ja-JP" altLang="en-US" sz="1000" b="1">
            <a:solidFill>
              <a:srgbClr val="FF0000"/>
            </a:solidFill>
            <a:latin typeface="ＭＳ Ｐゴシック"/>
          </a:endParaRPr>
        </a:p>
      </xdr:txBody>
    </xdr:sp>
    <xdr:clientData/>
  </xdr:oneCellAnchor>
  <xdr:twoCellAnchor>
    <xdr:from>
      <xdr:col>4</xdr:col>
      <xdr:colOff>295275</xdr:colOff>
      <xdr:row>37</xdr:row>
      <xdr:rowOff>72390</xdr:rowOff>
    </xdr:from>
    <xdr:to>
      <xdr:col>4</xdr:col>
      <xdr:colOff>396875</xdr:colOff>
      <xdr:row>38</xdr:row>
      <xdr:rowOff>2540</xdr:rowOff>
    </xdr:to>
    <xdr:sp macro="" textlink="">
      <xdr:nvSpPr>
        <xdr:cNvPr id="89" name="円/楕円 88"/>
        <xdr:cNvSpPr/>
      </xdr:nvSpPr>
      <xdr:spPr>
        <a:xfrm>
          <a:off x="3048000" y="6416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37</xdr:row>
      <xdr:rowOff>158767</xdr:rowOff>
    </xdr:from>
    <xdr:ext cx="762000" cy="259045"/>
    <xdr:sp macro="" textlink="">
      <xdr:nvSpPr>
        <xdr:cNvPr id="90" name="テキスト ボックス 89"/>
        <xdr:cNvSpPr txBox="1"/>
      </xdr:nvSpPr>
      <xdr:spPr>
        <a:xfrm>
          <a:off x="2717800" y="650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25.7</a:t>
          </a:r>
          <a:endParaRPr kumimoji="1" lang="ja-JP" altLang="en-US" sz="1000" b="1">
            <a:solidFill>
              <a:srgbClr val="FF0000"/>
            </a:solidFill>
            <a:latin typeface="ＭＳ Ｐゴシック"/>
          </a:endParaRPr>
        </a:p>
      </xdr:txBody>
    </xdr:sp>
    <xdr:clientData/>
  </xdr:oneCellAnchor>
  <xdr:twoCellAnchor>
    <xdr:from>
      <xdr:col>3</xdr:col>
      <xdr:colOff>92075</xdr:colOff>
      <xdr:row>36</xdr:row>
      <xdr:rowOff>137160</xdr:rowOff>
    </xdr:from>
    <xdr:to>
      <xdr:col>3</xdr:col>
      <xdr:colOff>193675</xdr:colOff>
      <xdr:row>37</xdr:row>
      <xdr:rowOff>67310</xdr:rowOff>
    </xdr:to>
    <xdr:sp macro="" textlink="">
      <xdr:nvSpPr>
        <xdr:cNvPr id="91" name="円/楕円 90"/>
        <xdr:cNvSpPr/>
      </xdr:nvSpPr>
      <xdr:spPr>
        <a:xfrm>
          <a:off x="2159000" y="6309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35</xdr:row>
      <xdr:rowOff>77487</xdr:rowOff>
    </xdr:from>
    <xdr:ext cx="762000" cy="259045"/>
    <xdr:sp macro="" textlink="">
      <xdr:nvSpPr>
        <xdr:cNvPr id="92" name="テキスト ボックス 91"/>
        <xdr:cNvSpPr txBox="1"/>
      </xdr:nvSpPr>
      <xdr:spPr>
        <a:xfrm>
          <a:off x="1828800" y="6078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24.3</a:t>
          </a:r>
          <a:endParaRPr kumimoji="1" lang="ja-JP" altLang="en-US" sz="1000" b="1">
            <a:solidFill>
              <a:srgbClr val="FF0000"/>
            </a:solidFill>
            <a:latin typeface="ＭＳ Ｐゴシック"/>
          </a:endParaRPr>
        </a:p>
      </xdr:txBody>
    </xdr:sp>
    <xdr:clientData/>
  </xdr:oneCellAnchor>
  <xdr:twoCellAnchor>
    <xdr:from>
      <xdr:col>1</xdr:col>
      <xdr:colOff>574675</xdr:colOff>
      <xdr:row>36</xdr:row>
      <xdr:rowOff>106680</xdr:rowOff>
    </xdr:from>
    <xdr:to>
      <xdr:col>1</xdr:col>
      <xdr:colOff>676275</xdr:colOff>
      <xdr:row>37</xdr:row>
      <xdr:rowOff>36830</xdr:rowOff>
    </xdr:to>
    <xdr:sp macro="" textlink="">
      <xdr:nvSpPr>
        <xdr:cNvPr id="93" name="円/楕円 92"/>
        <xdr:cNvSpPr/>
      </xdr:nvSpPr>
      <xdr:spPr>
        <a:xfrm>
          <a:off x="1270000" y="6278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35</xdr:row>
      <xdr:rowOff>47007</xdr:rowOff>
    </xdr:from>
    <xdr:ext cx="762000" cy="259045"/>
    <xdr:sp macro="" textlink="">
      <xdr:nvSpPr>
        <xdr:cNvPr id="94" name="テキスト ボックス 93"/>
        <xdr:cNvSpPr txBox="1"/>
      </xdr:nvSpPr>
      <xdr:spPr>
        <a:xfrm>
          <a:off x="939800" y="6047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23.9</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70/79</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14.8</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15.4</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lang="ja-JP" altLang="ja-JP" sz="1100" b="0" i="0">
              <a:solidFill>
                <a:schemeClr val="dk1"/>
              </a:solidFill>
              <a:effectLst/>
              <a:latin typeface="+mn-lt"/>
              <a:ea typeface="+mn-ea"/>
              <a:cs typeface="+mn-cs"/>
            </a:rPr>
            <a:t>　</a:t>
          </a:r>
          <a:r>
            <a:rPr lang="en-US" altLang="ja-JP" sz="1100" b="0" i="0">
              <a:solidFill>
                <a:schemeClr val="dk1"/>
              </a:solidFill>
              <a:effectLst/>
              <a:latin typeface="+mn-lt"/>
              <a:ea typeface="+mn-ea"/>
              <a:cs typeface="+mn-cs"/>
            </a:rPr>
            <a:t>H16</a:t>
          </a:r>
          <a:r>
            <a:rPr lang="ja-JP" altLang="ja-JP" sz="1100" b="0" i="0">
              <a:solidFill>
                <a:schemeClr val="dk1"/>
              </a:solidFill>
              <a:effectLst/>
              <a:latin typeface="+mn-lt"/>
              <a:ea typeface="+mn-ea"/>
              <a:cs typeface="+mn-cs"/>
            </a:rPr>
            <a:t>年度より物品及び公用車の集中管理、宿泊旅費や各事業記念品支給等取扱いの見直し等により物件費の節減策を実行しているものの、類似団体及び全国平均と比較すると依然として高い水準である。これは、各地区に分散した公共施設に係る維持関連経費が高水準であること、また、子育て支援対策として「待機児童ゼロ」を実現するために、認定こども園を設立し、正職員の不足を補うため多数の臨時職員を雇用したことも要因として挙げられる。今後の対応方針としては、公共施設の地域住民への管理移譲をはじめ、消耗備品類の相互共有など細部も含め、類似団体の物件費水準を目標に行財政改革を一層推進する。</a:t>
          </a:r>
          <a:endParaRPr lang="ja-JP" altLang="ja-JP" sz="1400">
            <a:effectLst/>
          </a:endParaRPr>
        </a:p>
      </xdr:txBody>
    </xdr:sp>
    <xdr:clientData/>
  </xdr:twoCellAnchor>
  <xdr:oneCellAnchor>
    <xdr:from>
      <xdr:col>18</xdr:col>
      <xdr:colOff>44450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a:t>
          </a:r>
          <a:endParaRPr kumimoji="1" lang="ja-JP" altLang="en-US" sz="1000">
            <a:latin typeface="ＭＳ Ｐゴシック"/>
          </a:endParaRPr>
        </a:p>
      </xdr:txBody>
    </xdr:sp>
    <xdr:clientData/>
  </xdr:oneCellAnchor>
  <xdr:twoCellAnchor>
    <xdr:from>
      <xdr:col>18</xdr:col>
      <xdr:colOff>82550</xdr:colOff>
      <xdr:row>22</xdr:row>
      <xdr:rowOff>29028</xdr:rowOff>
    </xdr:from>
    <xdr:to>
      <xdr:col>24</xdr:col>
      <xdr:colOff>590550</xdr:colOff>
      <xdr:row>22</xdr:row>
      <xdr:rowOff>29028</xdr:rowOff>
    </xdr:to>
    <xdr:cxnSp macro="">
      <xdr:nvCxnSpPr>
        <xdr:cNvPr id="109" name="直線コネクタ 108"/>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21</xdr:row>
      <xdr:rowOff>58255</xdr:rowOff>
    </xdr:from>
    <xdr:ext cx="508000" cy="259045"/>
    <xdr:sp macro="" textlink="">
      <xdr:nvSpPr>
        <xdr:cNvPr id="110" name="テキスト ボックス 109"/>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20</xdr:row>
      <xdr:rowOff>45357</xdr:rowOff>
    </xdr:from>
    <xdr:to>
      <xdr:col>24</xdr:col>
      <xdr:colOff>590550</xdr:colOff>
      <xdr:row>20</xdr:row>
      <xdr:rowOff>45357</xdr:rowOff>
    </xdr:to>
    <xdr:cxnSp macro="">
      <xdr:nvCxnSpPr>
        <xdr:cNvPr id="111" name="直線コネクタ 110"/>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19</xdr:row>
      <xdr:rowOff>74584</xdr:rowOff>
    </xdr:from>
    <xdr:ext cx="508000" cy="259045"/>
    <xdr:sp macro="" textlink="">
      <xdr:nvSpPr>
        <xdr:cNvPr id="112" name="テキスト ボックス 111"/>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18</xdr:row>
      <xdr:rowOff>61686</xdr:rowOff>
    </xdr:from>
    <xdr:to>
      <xdr:col>24</xdr:col>
      <xdr:colOff>590550</xdr:colOff>
      <xdr:row>18</xdr:row>
      <xdr:rowOff>61686</xdr:rowOff>
    </xdr:to>
    <xdr:cxnSp macro="">
      <xdr:nvCxnSpPr>
        <xdr:cNvPr id="113" name="直線コネクタ 112"/>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17</xdr:row>
      <xdr:rowOff>90913</xdr:rowOff>
    </xdr:from>
    <xdr:ext cx="508000" cy="259045"/>
    <xdr:sp macro="" textlink="">
      <xdr:nvSpPr>
        <xdr:cNvPr id="114" name="テキスト ボックス 113"/>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16</xdr:row>
      <xdr:rowOff>78014</xdr:rowOff>
    </xdr:from>
    <xdr:to>
      <xdr:col>24</xdr:col>
      <xdr:colOff>590550</xdr:colOff>
      <xdr:row>16</xdr:row>
      <xdr:rowOff>78014</xdr:rowOff>
    </xdr:to>
    <xdr:cxnSp macro="">
      <xdr:nvCxnSpPr>
        <xdr:cNvPr id="115" name="直線コネクタ 114"/>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15</xdr:row>
      <xdr:rowOff>107241</xdr:rowOff>
    </xdr:from>
    <xdr:ext cx="508000" cy="259045"/>
    <xdr:sp macro="" textlink="">
      <xdr:nvSpPr>
        <xdr:cNvPr id="116" name="テキスト ボックス 115"/>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14</xdr:row>
      <xdr:rowOff>94343</xdr:rowOff>
    </xdr:from>
    <xdr:to>
      <xdr:col>24</xdr:col>
      <xdr:colOff>590550</xdr:colOff>
      <xdr:row>14</xdr:row>
      <xdr:rowOff>94343</xdr:rowOff>
    </xdr:to>
    <xdr:cxnSp macro="">
      <xdr:nvCxnSpPr>
        <xdr:cNvPr id="117" name="直線コネクタ 116"/>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13</xdr:row>
      <xdr:rowOff>123570</xdr:rowOff>
    </xdr:from>
    <xdr:ext cx="508000" cy="259045"/>
    <xdr:sp macro="" textlink="">
      <xdr:nvSpPr>
        <xdr:cNvPr id="118" name="テキスト ボックス 117"/>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12</xdr:row>
      <xdr:rowOff>110671</xdr:rowOff>
    </xdr:from>
    <xdr:to>
      <xdr:col>24</xdr:col>
      <xdr:colOff>590550</xdr:colOff>
      <xdr:row>12</xdr:row>
      <xdr:rowOff>110671</xdr:rowOff>
    </xdr:to>
    <xdr:cxnSp macro="">
      <xdr:nvCxnSpPr>
        <xdr:cNvPr id="119" name="直線コネクタ 118"/>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11</xdr:row>
      <xdr:rowOff>139898</xdr:rowOff>
    </xdr:from>
    <xdr:ext cx="508000" cy="259045"/>
    <xdr:sp macro="" textlink="">
      <xdr:nvSpPr>
        <xdr:cNvPr id="120" name="テキスト ボックス 119"/>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21" name="直線コネクタ 120"/>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9</xdr:row>
      <xdr:rowOff>156227</xdr:rowOff>
    </xdr:from>
    <xdr:ext cx="508000" cy="259045"/>
    <xdr:sp macro="" textlink="">
      <xdr:nvSpPr>
        <xdr:cNvPr id="122" name="テキスト ボックス 121"/>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24</xdr:row>
      <xdr:rowOff>12700</xdr:rowOff>
    </xdr:to>
    <xdr:sp macro="" textlink="">
      <xdr:nvSpPr>
        <xdr:cNvPr id="123"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13</xdr:row>
      <xdr:rowOff>69850</xdr:rowOff>
    </xdr:from>
    <xdr:to>
      <xdr:col>24</xdr:col>
      <xdr:colOff>31750</xdr:colOff>
      <xdr:row>20</xdr:row>
      <xdr:rowOff>130266</xdr:rowOff>
    </xdr:to>
    <xdr:cxnSp macro="">
      <xdr:nvCxnSpPr>
        <xdr:cNvPr id="124" name="直線コネクタ 123"/>
        <xdr:cNvCxnSpPr/>
      </xdr:nvCxnSpPr>
      <xdr:spPr>
        <a:xfrm flipV="1">
          <a:off x="16510000" y="2298700"/>
          <a:ext cx="0" cy="12605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20</xdr:row>
      <xdr:rowOff>102343</xdr:rowOff>
    </xdr:from>
    <xdr:ext cx="762000" cy="259045"/>
    <xdr:sp macro="" textlink="">
      <xdr:nvSpPr>
        <xdr:cNvPr id="125" name="物件費最小値テキスト"/>
        <xdr:cNvSpPr txBox="1"/>
      </xdr:nvSpPr>
      <xdr:spPr>
        <a:xfrm>
          <a:off x="16598900" y="35313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26.3</a:t>
          </a:r>
          <a:endParaRPr kumimoji="1" lang="ja-JP" altLang="en-US" sz="1000" b="1">
            <a:latin typeface="ＭＳ Ｐゴシック"/>
          </a:endParaRPr>
        </a:p>
      </xdr:txBody>
    </xdr:sp>
    <xdr:clientData/>
  </xdr:oneCellAnchor>
  <xdr:twoCellAnchor>
    <xdr:from>
      <xdr:col>23</xdr:col>
      <xdr:colOff>628650</xdr:colOff>
      <xdr:row>20</xdr:row>
      <xdr:rowOff>130266</xdr:rowOff>
    </xdr:from>
    <xdr:to>
      <xdr:col>24</xdr:col>
      <xdr:colOff>120650</xdr:colOff>
      <xdr:row>20</xdr:row>
      <xdr:rowOff>130266</xdr:rowOff>
    </xdr:to>
    <xdr:cxnSp macro="">
      <xdr:nvCxnSpPr>
        <xdr:cNvPr id="126" name="直線コネクタ 125"/>
        <xdr:cNvCxnSpPr/>
      </xdr:nvCxnSpPr>
      <xdr:spPr>
        <a:xfrm>
          <a:off x="16421100" y="35592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11</xdr:row>
      <xdr:rowOff>156227</xdr:rowOff>
    </xdr:from>
    <xdr:ext cx="762000" cy="259045"/>
    <xdr:sp macro="" textlink="">
      <xdr:nvSpPr>
        <xdr:cNvPr id="127" name="物件費最大値テキスト"/>
        <xdr:cNvSpPr txBox="1"/>
      </xdr:nvSpPr>
      <xdr:spPr>
        <a:xfrm>
          <a:off x="16598900" y="2042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7.0</a:t>
          </a:r>
          <a:endParaRPr kumimoji="1" lang="ja-JP" altLang="en-US" sz="1000" b="1">
            <a:latin typeface="ＭＳ Ｐゴシック"/>
          </a:endParaRPr>
        </a:p>
      </xdr:txBody>
    </xdr:sp>
    <xdr:clientData/>
  </xdr:oneCellAnchor>
  <xdr:twoCellAnchor>
    <xdr:from>
      <xdr:col>23</xdr:col>
      <xdr:colOff>628650</xdr:colOff>
      <xdr:row>13</xdr:row>
      <xdr:rowOff>69850</xdr:rowOff>
    </xdr:from>
    <xdr:to>
      <xdr:col>24</xdr:col>
      <xdr:colOff>120650</xdr:colOff>
      <xdr:row>13</xdr:row>
      <xdr:rowOff>69850</xdr:rowOff>
    </xdr:to>
    <xdr:cxnSp macro="">
      <xdr:nvCxnSpPr>
        <xdr:cNvPr id="128" name="直線コネクタ 127"/>
        <xdr:cNvCxnSpPr/>
      </xdr:nvCxnSpPr>
      <xdr:spPr>
        <a:xfrm>
          <a:off x="16421100" y="2298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17</xdr:row>
      <xdr:rowOff>76381</xdr:rowOff>
    </xdr:from>
    <xdr:to>
      <xdr:col>24</xdr:col>
      <xdr:colOff>31750</xdr:colOff>
      <xdr:row>17</xdr:row>
      <xdr:rowOff>115570</xdr:rowOff>
    </xdr:to>
    <xdr:cxnSp macro="">
      <xdr:nvCxnSpPr>
        <xdr:cNvPr id="129" name="直線コネクタ 128"/>
        <xdr:cNvCxnSpPr/>
      </xdr:nvCxnSpPr>
      <xdr:spPr>
        <a:xfrm>
          <a:off x="15671800" y="2991031"/>
          <a:ext cx="8382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14</xdr:row>
      <xdr:rowOff>143346</xdr:rowOff>
    </xdr:from>
    <xdr:ext cx="762000" cy="259045"/>
    <xdr:sp macro="" textlink="">
      <xdr:nvSpPr>
        <xdr:cNvPr id="130" name="物件費平均値テキスト"/>
        <xdr:cNvSpPr txBox="1"/>
      </xdr:nvSpPr>
      <xdr:spPr>
        <a:xfrm>
          <a:off x="16598900" y="254364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13.9</a:t>
          </a:r>
          <a:endParaRPr kumimoji="1" lang="ja-JP" altLang="en-US" sz="1000" b="1">
            <a:solidFill>
              <a:srgbClr val="000080"/>
            </a:solidFill>
            <a:latin typeface="ＭＳ Ｐゴシック"/>
          </a:endParaRPr>
        </a:p>
      </xdr:txBody>
    </xdr:sp>
    <xdr:clientData/>
  </xdr:oneCellAnchor>
  <xdr:twoCellAnchor>
    <xdr:from>
      <xdr:col>23</xdr:col>
      <xdr:colOff>666750</xdr:colOff>
      <xdr:row>15</xdr:row>
      <xdr:rowOff>126819</xdr:rowOff>
    </xdr:from>
    <xdr:to>
      <xdr:col>24</xdr:col>
      <xdr:colOff>82550</xdr:colOff>
      <xdr:row>16</xdr:row>
      <xdr:rowOff>56969</xdr:rowOff>
    </xdr:to>
    <xdr:sp macro="" textlink="">
      <xdr:nvSpPr>
        <xdr:cNvPr id="131" name="フローチャート : 判断 130"/>
        <xdr:cNvSpPr/>
      </xdr:nvSpPr>
      <xdr:spPr>
        <a:xfrm>
          <a:off x="16459200" y="2698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17</xdr:row>
      <xdr:rowOff>76381</xdr:rowOff>
    </xdr:from>
    <xdr:to>
      <xdr:col>22</xdr:col>
      <xdr:colOff>565150</xdr:colOff>
      <xdr:row>17</xdr:row>
      <xdr:rowOff>135164</xdr:rowOff>
    </xdr:to>
    <xdr:cxnSp macro="">
      <xdr:nvCxnSpPr>
        <xdr:cNvPr id="132" name="直線コネクタ 131"/>
        <xdr:cNvCxnSpPr/>
      </xdr:nvCxnSpPr>
      <xdr:spPr>
        <a:xfrm flipV="1">
          <a:off x="14782800" y="2991031"/>
          <a:ext cx="889000" cy="58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15</xdr:row>
      <xdr:rowOff>81099</xdr:rowOff>
    </xdr:from>
    <xdr:to>
      <xdr:col>22</xdr:col>
      <xdr:colOff>615950</xdr:colOff>
      <xdr:row>16</xdr:row>
      <xdr:rowOff>11249</xdr:rowOff>
    </xdr:to>
    <xdr:sp macro="" textlink="">
      <xdr:nvSpPr>
        <xdr:cNvPr id="133" name="フローチャート : 判断 132"/>
        <xdr:cNvSpPr/>
      </xdr:nvSpPr>
      <xdr:spPr>
        <a:xfrm>
          <a:off x="15621000" y="2652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14</xdr:row>
      <xdr:rowOff>21426</xdr:rowOff>
    </xdr:from>
    <xdr:ext cx="736600" cy="259045"/>
    <xdr:sp macro="" textlink="">
      <xdr:nvSpPr>
        <xdr:cNvPr id="134" name="テキスト ボックス 133"/>
        <xdr:cNvSpPr txBox="1"/>
      </xdr:nvSpPr>
      <xdr:spPr>
        <a:xfrm>
          <a:off x="15290800" y="24217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13.2</a:t>
          </a:r>
          <a:endParaRPr kumimoji="1" lang="ja-JP" altLang="en-US" sz="1000" b="1">
            <a:solidFill>
              <a:srgbClr val="000080"/>
            </a:solidFill>
            <a:latin typeface="ＭＳ Ｐゴシック"/>
          </a:endParaRPr>
        </a:p>
      </xdr:txBody>
    </xdr:sp>
    <xdr:clientData/>
  </xdr:oneCellAnchor>
  <xdr:twoCellAnchor>
    <xdr:from>
      <xdr:col>20</xdr:col>
      <xdr:colOff>158750</xdr:colOff>
      <xdr:row>17</xdr:row>
      <xdr:rowOff>37193</xdr:rowOff>
    </xdr:from>
    <xdr:to>
      <xdr:col>21</xdr:col>
      <xdr:colOff>361950</xdr:colOff>
      <xdr:row>17</xdr:row>
      <xdr:rowOff>135164</xdr:rowOff>
    </xdr:to>
    <xdr:cxnSp macro="">
      <xdr:nvCxnSpPr>
        <xdr:cNvPr id="135" name="直線コネクタ 134"/>
        <xdr:cNvCxnSpPr/>
      </xdr:nvCxnSpPr>
      <xdr:spPr>
        <a:xfrm>
          <a:off x="13893800" y="2951843"/>
          <a:ext cx="8890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15</xdr:row>
      <xdr:rowOff>94162</xdr:rowOff>
    </xdr:from>
    <xdr:to>
      <xdr:col>21</xdr:col>
      <xdr:colOff>412750</xdr:colOff>
      <xdr:row>16</xdr:row>
      <xdr:rowOff>24312</xdr:rowOff>
    </xdr:to>
    <xdr:sp macro="" textlink="">
      <xdr:nvSpPr>
        <xdr:cNvPr id="136" name="フローチャート : 判断 135"/>
        <xdr:cNvSpPr/>
      </xdr:nvSpPr>
      <xdr:spPr>
        <a:xfrm>
          <a:off x="14732000" y="2665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14</xdr:row>
      <xdr:rowOff>34489</xdr:rowOff>
    </xdr:from>
    <xdr:ext cx="762000" cy="259045"/>
    <xdr:sp macro="" textlink="">
      <xdr:nvSpPr>
        <xdr:cNvPr id="137" name="テキスト ボックス 136"/>
        <xdr:cNvSpPr txBox="1"/>
      </xdr:nvSpPr>
      <xdr:spPr>
        <a:xfrm>
          <a:off x="14401800" y="2434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13.4</a:t>
          </a:r>
          <a:endParaRPr kumimoji="1" lang="ja-JP" altLang="en-US" sz="1000" b="1">
            <a:solidFill>
              <a:srgbClr val="000080"/>
            </a:solidFill>
            <a:latin typeface="ＭＳ Ｐゴシック"/>
          </a:endParaRPr>
        </a:p>
      </xdr:txBody>
    </xdr:sp>
    <xdr:clientData/>
  </xdr:oneCellAnchor>
  <xdr:twoCellAnchor>
    <xdr:from>
      <xdr:col>18</xdr:col>
      <xdr:colOff>641350</xdr:colOff>
      <xdr:row>16</xdr:row>
      <xdr:rowOff>64951</xdr:rowOff>
    </xdr:from>
    <xdr:to>
      <xdr:col>20</xdr:col>
      <xdr:colOff>158750</xdr:colOff>
      <xdr:row>17</xdr:row>
      <xdr:rowOff>37193</xdr:rowOff>
    </xdr:to>
    <xdr:cxnSp macro="">
      <xdr:nvCxnSpPr>
        <xdr:cNvPr id="138" name="直線コネクタ 137"/>
        <xdr:cNvCxnSpPr/>
      </xdr:nvCxnSpPr>
      <xdr:spPr>
        <a:xfrm>
          <a:off x="13004800" y="2808151"/>
          <a:ext cx="889000" cy="143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15</xdr:row>
      <xdr:rowOff>54973</xdr:rowOff>
    </xdr:from>
    <xdr:to>
      <xdr:col>20</xdr:col>
      <xdr:colOff>209550</xdr:colOff>
      <xdr:row>15</xdr:row>
      <xdr:rowOff>156573</xdr:rowOff>
    </xdr:to>
    <xdr:sp macro="" textlink="">
      <xdr:nvSpPr>
        <xdr:cNvPr id="139" name="フローチャート : 判断 138"/>
        <xdr:cNvSpPr/>
      </xdr:nvSpPr>
      <xdr:spPr>
        <a:xfrm>
          <a:off x="13843000" y="2626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13</xdr:row>
      <xdr:rowOff>166750</xdr:rowOff>
    </xdr:from>
    <xdr:ext cx="762000" cy="259045"/>
    <xdr:sp macro="" textlink="">
      <xdr:nvSpPr>
        <xdr:cNvPr id="140" name="テキスト ボックス 139"/>
        <xdr:cNvSpPr txBox="1"/>
      </xdr:nvSpPr>
      <xdr:spPr>
        <a:xfrm>
          <a:off x="13512800" y="23956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12.8</a:t>
          </a:r>
          <a:endParaRPr kumimoji="1" lang="ja-JP" altLang="en-US" sz="1000" b="1">
            <a:solidFill>
              <a:srgbClr val="000080"/>
            </a:solidFill>
            <a:latin typeface="ＭＳ Ｐゴシック"/>
          </a:endParaRPr>
        </a:p>
      </xdr:txBody>
    </xdr:sp>
    <xdr:clientData/>
  </xdr:oneCellAnchor>
  <xdr:twoCellAnchor>
    <xdr:from>
      <xdr:col>18</xdr:col>
      <xdr:colOff>590550</xdr:colOff>
      <xdr:row>15</xdr:row>
      <xdr:rowOff>9253</xdr:rowOff>
    </xdr:from>
    <xdr:to>
      <xdr:col>19</xdr:col>
      <xdr:colOff>6350</xdr:colOff>
      <xdr:row>15</xdr:row>
      <xdr:rowOff>110853</xdr:rowOff>
    </xdr:to>
    <xdr:sp macro="" textlink="">
      <xdr:nvSpPr>
        <xdr:cNvPr id="141" name="フローチャート : 判断 140"/>
        <xdr:cNvSpPr/>
      </xdr:nvSpPr>
      <xdr:spPr>
        <a:xfrm>
          <a:off x="12954000" y="2581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13</xdr:row>
      <xdr:rowOff>121030</xdr:rowOff>
    </xdr:from>
    <xdr:ext cx="762000" cy="259045"/>
    <xdr:sp macro="" textlink="">
      <xdr:nvSpPr>
        <xdr:cNvPr id="142" name="テキスト ボックス 141"/>
        <xdr:cNvSpPr txBox="1"/>
      </xdr:nvSpPr>
      <xdr:spPr>
        <a:xfrm>
          <a:off x="12623800" y="23498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12.1</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43" name="テキスト ボックス 142"/>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44" name="テキスト ボックス 143"/>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45" name="テキスト ボックス 144"/>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46" name="テキスト ボックス 145"/>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47" name="テキスト ボックス 146"/>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17</xdr:row>
      <xdr:rowOff>64770</xdr:rowOff>
    </xdr:from>
    <xdr:to>
      <xdr:col>24</xdr:col>
      <xdr:colOff>82550</xdr:colOff>
      <xdr:row>17</xdr:row>
      <xdr:rowOff>166370</xdr:rowOff>
    </xdr:to>
    <xdr:sp macro="" textlink="">
      <xdr:nvSpPr>
        <xdr:cNvPr id="148" name="円/楕円 147"/>
        <xdr:cNvSpPr/>
      </xdr:nvSpPr>
      <xdr:spPr>
        <a:xfrm>
          <a:off x="16459200" y="297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17</xdr:row>
      <xdr:rowOff>36847</xdr:rowOff>
    </xdr:from>
    <xdr:ext cx="762000" cy="259045"/>
    <xdr:sp macro="" textlink="">
      <xdr:nvSpPr>
        <xdr:cNvPr id="149" name="物件費該当値テキスト"/>
        <xdr:cNvSpPr txBox="1"/>
      </xdr:nvSpPr>
      <xdr:spPr>
        <a:xfrm>
          <a:off x="16598900" y="2951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18.2</a:t>
          </a:r>
          <a:endParaRPr kumimoji="1" lang="ja-JP" altLang="en-US" sz="1000" b="1">
            <a:solidFill>
              <a:srgbClr val="FF0000"/>
            </a:solidFill>
            <a:latin typeface="ＭＳ Ｐゴシック"/>
          </a:endParaRPr>
        </a:p>
      </xdr:txBody>
    </xdr:sp>
    <xdr:clientData/>
  </xdr:oneCellAnchor>
  <xdr:twoCellAnchor>
    <xdr:from>
      <xdr:col>22</xdr:col>
      <xdr:colOff>514350</xdr:colOff>
      <xdr:row>17</xdr:row>
      <xdr:rowOff>25581</xdr:rowOff>
    </xdr:from>
    <xdr:to>
      <xdr:col>22</xdr:col>
      <xdr:colOff>615950</xdr:colOff>
      <xdr:row>17</xdr:row>
      <xdr:rowOff>127181</xdr:rowOff>
    </xdr:to>
    <xdr:sp macro="" textlink="">
      <xdr:nvSpPr>
        <xdr:cNvPr id="150" name="円/楕円 149"/>
        <xdr:cNvSpPr/>
      </xdr:nvSpPr>
      <xdr:spPr>
        <a:xfrm>
          <a:off x="15621000" y="2940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17</xdr:row>
      <xdr:rowOff>111958</xdr:rowOff>
    </xdr:from>
    <xdr:ext cx="736600" cy="259045"/>
    <xdr:sp macro="" textlink="">
      <xdr:nvSpPr>
        <xdr:cNvPr id="151" name="テキスト ボックス 150"/>
        <xdr:cNvSpPr txBox="1"/>
      </xdr:nvSpPr>
      <xdr:spPr>
        <a:xfrm>
          <a:off x="15290800" y="30266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17.6</a:t>
          </a:r>
          <a:endParaRPr kumimoji="1" lang="ja-JP" altLang="en-US" sz="1000" b="1">
            <a:solidFill>
              <a:srgbClr val="FF0000"/>
            </a:solidFill>
            <a:latin typeface="ＭＳ Ｐゴシック"/>
          </a:endParaRPr>
        </a:p>
      </xdr:txBody>
    </xdr:sp>
    <xdr:clientData/>
  </xdr:oneCellAnchor>
  <xdr:twoCellAnchor>
    <xdr:from>
      <xdr:col>21</xdr:col>
      <xdr:colOff>311150</xdr:colOff>
      <xdr:row>17</xdr:row>
      <xdr:rowOff>84364</xdr:rowOff>
    </xdr:from>
    <xdr:to>
      <xdr:col>21</xdr:col>
      <xdr:colOff>412750</xdr:colOff>
      <xdr:row>18</xdr:row>
      <xdr:rowOff>14514</xdr:rowOff>
    </xdr:to>
    <xdr:sp macro="" textlink="">
      <xdr:nvSpPr>
        <xdr:cNvPr id="152" name="円/楕円 151"/>
        <xdr:cNvSpPr/>
      </xdr:nvSpPr>
      <xdr:spPr>
        <a:xfrm>
          <a:off x="14732000" y="2999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17</xdr:row>
      <xdr:rowOff>170741</xdr:rowOff>
    </xdr:from>
    <xdr:ext cx="762000" cy="259045"/>
    <xdr:sp macro="" textlink="">
      <xdr:nvSpPr>
        <xdr:cNvPr id="153" name="テキスト ボックス 152"/>
        <xdr:cNvSpPr txBox="1"/>
      </xdr:nvSpPr>
      <xdr:spPr>
        <a:xfrm>
          <a:off x="14401800" y="3085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18.5</a:t>
          </a:r>
          <a:endParaRPr kumimoji="1" lang="ja-JP" altLang="en-US" sz="1000" b="1">
            <a:solidFill>
              <a:srgbClr val="FF0000"/>
            </a:solidFill>
            <a:latin typeface="ＭＳ Ｐゴシック"/>
          </a:endParaRPr>
        </a:p>
      </xdr:txBody>
    </xdr:sp>
    <xdr:clientData/>
  </xdr:oneCellAnchor>
  <xdr:twoCellAnchor>
    <xdr:from>
      <xdr:col>20</xdr:col>
      <xdr:colOff>107950</xdr:colOff>
      <xdr:row>16</xdr:row>
      <xdr:rowOff>157843</xdr:rowOff>
    </xdr:from>
    <xdr:to>
      <xdr:col>20</xdr:col>
      <xdr:colOff>209550</xdr:colOff>
      <xdr:row>17</xdr:row>
      <xdr:rowOff>87993</xdr:rowOff>
    </xdr:to>
    <xdr:sp macro="" textlink="">
      <xdr:nvSpPr>
        <xdr:cNvPr id="154" name="円/楕円 153"/>
        <xdr:cNvSpPr/>
      </xdr:nvSpPr>
      <xdr:spPr>
        <a:xfrm>
          <a:off x="13843000" y="2901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17</xdr:row>
      <xdr:rowOff>72770</xdr:rowOff>
    </xdr:from>
    <xdr:ext cx="762000" cy="259045"/>
    <xdr:sp macro="" textlink="">
      <xdr:nvSpPr>
        <xdr:cNvPr id="155" name="テキスト ボックス 154"/>
        <xdr:cNvSpPr txBox="1"/>
      </xdr:nvSpPr>
      <xdr:spPr>
        <a:xfrm>
          <a:off x="13512800" y="2987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17.0</a:t>
          </a:r>
          <a:endParaRPr kumimoji="1" lang="ja-JP" altLang="en-US" sz="1000" b="1">
            <a:solidFill>
              <a:srgbClr val="FF0000"/>
            </a:solidFill>
            <a:latin typeface="ＭＳ Ｐゴシック"/>
          </a:endParaRPr>
        </a:p>
      </xdr:txBody>
    </xdr:sp>
    <xdr:clientData/>
  </xdr:oneCellAnchor>
  <xdr:twoCellAnchor>
    <xdr:from>
      <xdr:col>18</xdr:col>
      <xdr:colOff>590550</xdr:colOff>
      <xdr:row>16</xdr:row>
      <xdr:rowOff>14151</xdr:rowOff>
    </xdr:from>
    <xdr:to>
      <xdr:col>19</xdr:col>
      <xdr:colOff>6350</xdr:colOff>
      <xdr:row>16</xdr:row>
      <xdr:rowOff>115751</xdr:rowOff>
    </xdr:to>
    <xdr:sp macro="" textlink="">
      <xdr:nvSpPr>
        <xdr:cNvPr id="156" name="円/楕円 155"/>
        <xdr:cNvSpPr/>
      </xdr:nvSpPr>
      <xdr:spPr>
        <a:xfrm>
          <a:off x="12954000" y="2757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16</xdr:row>
      <xdr:rowOff>100528</xdr:rowOff>
    </xdr:from>
    <xdr:ext cx="762000" cy="259045"/>
    <xdr:sp macro="" textlink="">
      <xdr:nvSpPr>
        <xdr:cNvPr id="157" name="テキスト ボックス 156"/>
        <xdr:cNvSpPr txBox="1"/>
      </xdr:nvSpPr>
      <xdr:spPr>
        <a:xfrm>
          <a:off x="12623800" y="28437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14.8</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8" name="正方形/長方形 157"/>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9" name="正方形/長方形 158"/>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60" name="正方形/長方形 159"/>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38/79</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61" name="正方形/長方形 160"/>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62" name="正方形/長方形 161"/>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12.4</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63" name="正方形/長方形 162"/>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64" name="正方形/長方形 163"/>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65" name="正方形/長方形 164"/>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66" name="正方形/長方形 165"/>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67" name="正方形/長方形 166"/>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68" name="テキスト ボックス 167"/>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a:rPr>
            <a:t>　前年度と比較し</a:t>
          </a:r>
          <a:r>
            <a:rPr kumimoji="1" lang="en-US" altLang="ja-JP" sz="1100">
              <a:latin typeface="ＭＳ Ｐゴシック"/>
            </a:rPr>
            <a:t>0.4</a:t>
          </a:r>
          <a:r>
            <a:rPr kumimoji="1" lang="ja-JP" altLang="en-US" sz="1100">
              <a:latin typeface="ＭＳ Ｐゴシック"/>
            </a:rPr>
            <a:t>％の増加となった要因は、人口減少や少子化の影響により需要が減少した一方で経常一般財源が大幅に減少したことが挙げられる。</a:t>
          </a:r>
        </a:p>
      </xdr:txBody>
    </xdr:sp>
    <xdr:clientData/>
  </xdr:twoCellAnchor>
  <xdr:oneCellAnchor>
    <xdr:from>
      <xdr:col>1</xdr:col>
      <xdr:colOff>28575</xdr:colOff>
      <xdr:row>49</xdr:row>
      <xdr:rowOff>107950</xdr:rowOff>
    </xdr:from>
    <xdr:ext cx="298543" cy="225703"/>
    <xdr:sp macro="" textlink="">
      <xdr:nvSpPr>
        <xdr:cNvPr id="169" name="テキスト ボックス 168"/>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70" name="直線コネクタ 169"/>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71" name="テキスト ボックス 170"/>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61</xdr:row>
      <xdr:rowOff>146050</xdr:rowOff>
    </xdr:from>
    <xdr:to>
      <xdr:col>7</xdr:col>
      <xdr:colOff>574675</xdr:colOff>
      <xdr:row>61</xdr:row>
      <xdr:rowOff>146050</xdr:rowOff>
    </xdr:to>
    <xdr:cxnSp macro="">
      <xdr:nvCxnSpPr>
        <xdr:cNvPr id="172" name="直線コネクタ 171"/>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3827</xdr:rowOff>
    </xdr:from>
    <xdr:ext cx="508000" cy="259045"/>
    <xdr:sp macro="" textlink="">
      <xdr:nvSpPr>
        <xdr:cNvPr id="173" name="テキスト ボックス 172"/>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59</xdr:row>
      <xdr:rowOff>107950</xdr:rowOff>
    </xdr:from>
    <xdr:to>
      <xdr:col>7</xdr:col>
      <xdr:colOff>574675</xdr:colOff>
      <xdr:row>59</xdr:row>
      <xdr:rowOff>107950</xdr:rowOff>
    </xdr:to>
    <xdr:cxnSp macro="">
      <xdr:nvCxnSpPr>
        <xdr:cNvPr id="174" name="直線コネクタ 173"/>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58</xdr:row>
      <xdr:rowOff>137177</xdr:rowOff>
    </xdr:from>
    <xdr:ext cx="508000" cy="259045"/>
    <xdr:sp macro="" textlink="">
      <xdr:nvSpPr>
        <xdr:cNvPr id="175" name="テキスト ボックス 174"/>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a:t>
          </a:r>
          <a:endParaRPr kumimoji="1" lang="ja-JP" altLang="en-US" sz="1000">
            <a:latin typeface="ＭＳ Ｐゴシック"/>
          </a:endParaRPr>
        </a:p>
      </xdr:txBody>
    </xdr:sp>
    <xdr:clientData/>
  </xdr:oneCellAnchor>
  <xdr:twoCellAnchor>
    <xdr:from>
      <xdr:col>1</xdr:col>
      <xdr:colOff>66675</xdr:colOff>
      <xdr:row>57</xdr:row>
      <xdr:rowOff>69850</xdr:rowOff>
    </xdr:from>
    <xdr:to>
      <xdr:col>7</xdr:col>
      <xdr:colOff>574675</xdr:colOff>
      <xdr:row>57</xdr:row>
      <xdr:rowOff>69850</xdr:rowOff>
    </xdr:to>
    <xdr:cxnSp macro="">
      <xdr:nvCxnSpPr>
        <xdr:cNvPr id="176" name="直線コネクタ 175"/>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56</xdr:row>
      <xdr:rowOff>99077</xdr:rowOff>
    </xdr:from>
    <xdr:ext cx="508000" cy="259045"/>
    <xdr:sp macro="" textlink="">
      <xdr:nvSpPr>
        <xdr:cNvPr id="177" name="テキスト ボックス 176"/>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xdr:col>
      <xdr:colOff>66675</xdr:colOff>
      <xdr:row>55</xdr:row>
      <xdr:rowOff>31750</xdr:rowOff>
    </xdr:from>
    <xdr:to>
      <xdr:col>7</xdr:col>
      <xdr:colOff>574675</xdr:colOff>
      <xdr:row>55</xdr:row>
      <xdr:rowOff>31750</xdr:rowOff>
    </xdr:to>
    <xdr:cxnSp macro="">
      <xdr:nvCxnSpPr>
        <xdr:cNvPr id="178" name="直線コネクタ 177"/>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54</xdr:row>
      <xdr:rowOff>60977</xdr:rowOff>
    </xdr:from>
    <xdr:ext cx="508000" cy="259045"/>
    <xdr:sp macro="" textlink="">
      <xdr:nvSpPr>
        <xdr:cNvPr id="179" name="テキスト ボックス 178"/>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a:t>
          </a:r>
          <a:endParaRPr kumimoji="1" lang="ja-JP" altLang="en-US" sz="1000">
            <a:latin typeface="ＭＳ Ｐゴシック"/>
          </a:endParaRPr>
        </a:p>
      </xdr:txBody>
    </xdr:sp>
    <xdr:clientData/>
  </xdr:oneCellAnchor>
  <xdr:twoCellAnchor>
    <xdr:from>
      <xdr:col>1</xdr:col>
      <xdr:colOff>66675</xdr:colOff>
      <xdr:row>52</xdr:row>
      <xdr:rowOff>165100</xdr:rowOff>
    </xdr:from>
    <xdr:to>
      <xdr:col>7</xdr:col>
      <xdr:colOff>574675</xdr:colOff>
      <xdr:row>52</xdr:row>
      <xdr:rowOff>165100</xdr:rowOff>
    </xdr:to>
    <xdr:cxnSp macro="">
      <xdr:nvCxnSpPr>
        <xdr:cNvPr id="180" name="直線コネクタ 179"/>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52</xdr:row>
      <xdr:rowOff>22877</xdr:rowOff>
    </xdr:from>
    <xdr:ext cx="508000" cy="259045"/>
    <xdr:sp macro="" textlink="">
      <xdr:nvSpPr>
        <xdr:cNvPr id="181" name="テキスト ボックス 180"/>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82" name="直線コネクタ 181"/>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49</xdr:row>
      <xdr:rowOff>156227</xdr:rowOff>
    </xdr:from>
    <xdr:ext cx="508000" cy="259045"/>
    <xdr:sp macro="" textlink="">
      <xdr:nvSpPr>
        <xdr:cNvPr id="183" name="テキスト ボックス 182"/>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64</xdr:row>
      <xdr:rowOff>12700</xdr:rowOff>
    </xdr:to>
    <xdr:sp macro="" textlink="">
      <xdr:nvSpPr>
        <xdr:cNvPr id="184"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53</xdr:row>
      <xdr:rowOff>12700</xdr:rowOff>
    </xdr:from>
    <xdr:to>
      <xdr:col>7</xdr:col>
      <xdr:colOff>15875</xdr:colOff>
      <xdr:row>60</xdr:row>
      <xdr:rowOff>88900</xdr:rowOff>
    </xdr:to>
    <xdr:cxnSp macro="">
      <xdr:nvCxnSpPr>
        <xdr:cNvPr id="185" name="直線コネクタ 184"/>
        <xdr:cNvCxnSpPr/>
      </xdr:nvCxnSpPr>
      <xdr:spPr>
        <a:xfrm flipV="1">
          <a:off x="4826000" y="9099550"/>
          <a:ext cx="0" cy="1276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60</xdr:row>
      <xdr:rowOff>60977</xdr:rowOff>
    </xdr:from>
    <xdr:ext cx="762000" cy="259045"/>
    <xdr:sp macro="" textlink="">
      <xdr:nvSpPr>
        <xdr:cNvPr id="186" name="扶助費最小値テキスト"/>
        <xdr:cNvSpPr txBox="1"/>
      </xdr:nvSpPr>
      <xdr:spPr>
        <a:xfrm>
          <a:off x="49149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8.8</a:t>
          </a:r>
          <a:endParaRPr kumimoji="1" lang="ja-JP" altLang="en-US" sz="1000" b="1">
            <a:latin typeface="ＭＳ Ｐゴシック"/>
          </a:endParaRPr>
        </a:p>
      </xdr:txBody>
    </xdr:sp>
    <xdr:clientData/>
  </xdr:oneCellAnchor>
  <xdr:twoCellAnchor>
    <xdr:from>
      <xdr:col>6</xdr:col>
      <xdr:colOff>612775</xdr:colOff>
      <xdr:row>60</xdr:row>
      <xdr:rowOff>88900</xdr:rowOff>
    </xdr:from>
    <xdr:to>
      <xdr:col>7</xdr:col>
      <xdr:colOff>104775</xdr:colOff>
      <xdr:row>60</xdr:row>
      <xdr:rowOff>88900</xdr:rowOff>
    </xdr:to>
    <xdr:cxnSp macro="">
      <xdr:nvCxnSpPr>
        <xdr:cNvPr id="187" name="直線コネクタ 186"/>
        <xdr:cNvCxnSpPr/>
      </xdr:nvCxnSpPr>
      <xdr:spPr>
        <a:xfrm>
          <a:off x="4737100" y="10375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51</xdr:row>
      <xdr:rowOff>99077</xdr:rowOff>
    </xdr:from>
    <xdr:ext cx="762000" cy="259045"/>
    <xdr:sp macro="" textlink="">
      <xdr:nvSpPr>
        <xdr:cNvPr id="188" name="扶助費最大値テキスト"/>
        <xdr:cNvSpPr txBox="1"/>
      </xdr:nvSpPr>
      <xdr:spPr>
        <a:xfrm>
          <a:off x="4914900" y="8843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2.1</a:t>
          </a:r>
          <a:endParaRPr kumimoji="1" lang="ja-JP" altLang="en-US" sz="1000" b="1">
            <a:latin typeface="ＭＳ Ｐゴシック"/>
          </a:endParaRPr>
        </a:p>
      </xdr:txBody>
    </xdr:sp>
    <xdr:clientData/>
  </xdr:oneCellAnchor>
  <xdr:twoCellAnchor>
    <xdr:from>
      <xdr:col>6</xdr:col>
      <xdr:colOff>612775</xdr:colOff>
      <xdr:row>53</xdr:row>
      <xdr:rowOff>12700</xdr:rowOff>
    </xdr:from>
    <xdr:to>
      <xdr:col>7</xdr:col>
      <xdr:colOff>104775</xdr:colOff>
      <xdr:row>53</xdr:row>
      <xdr:rowOff>12700</xdr:rowOff>
    </xdr:to>
    <xdr:cxnSp macro="">
      <xdr:nvCxnSpPr>
        <xdr:cNvPr id="189" name="直線コネクタ 188"/>
        <xdr:cNvCxnSpPr/>
      </xdr:nvCxnSpPr>
      <xdr:spPr>
        <a:xfrm>
          <a:off x="4737100" y="909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54</xdr:row>
      <xdr:rowOff>146050</xdr:rowOff>
    </xdr:from>
    <xdr:to>
      <xdr:col>7</xdr:col>
      <xdr:colOff>15875</xdr:colOff>
      <xdr:row>55</xdr:row>
      <xdr:rowOff>50800</xdr:rowOff>
    </xdr:to>
    <xdr:cxnSp macro="">
      <xdr:nvCxnSpPr>
        <xdr:cNvPr id="190" name="直線コネクタ 189"/>
        <xdr:cNvCxnSpPr/>
      </xdr:nvCxnSpPr>
      <xdr:spPr>
        <a:xfrm>
          <a:off x="3987800" y="940435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55</xdr:row>
      <xdr:rowOff>10177</xdr:rowOff>
    </xdr:from>
    <xdr:ext cx="762000" cy="259045"/>
    <xdr:sp macro="" textlink="">
      <xdr:nvSpPr>
        <xdr:cNvPr id="191" name="扶助費平均値テキスト"/>
        <xdr:cNvSpPr txBox="1"/>
      </xdr:nvSpPr>
      <xdr:spPr>
        <a:xfrm>
          <a:off x="4914900" y="9439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4.3</a:t>
          </a:r>
          <a:endParaRPr kumimoji="1" lang="ja-JP" altLang="en-US" sz="1000" b="1">
            <a:solidFill>
              <a:srgbClr val="000080"/>
            </a:solidFill>
            <a:latin typeface="ＭＳ Ｐゴシック"/>
          </a:endParaRPr>
        </a:p>
      </xdr:txBody>
    </xdr:sp>
    <xdr:clientData/>
  </xdr:oneCellAnchor>
  <xdr:twoCellAnchor>
    <xdr:from>
      <xdr:col>6</xdr:col>
      <xdr:colOff>650875</xdr:colOff>
      <xdr:row>55</xdr:row>
      <xdr:rowOff>38100</xdr:rowOff>
    </xdr:from>
    <xdr:to>
      <xdr:col>7</xdr:col>
      <xdr:colOff>66675</xdr:colOff>
      <xdr:row>55</xdr:row>
      <xdr:rowOff>139700</xdr:rowOff>
    </xdr:to>
    <xdr:sp macro="" textlink="">
      <xdr:nvSpPr>
        <xdr:cNvPr id="192" name="フローチャート : 判断 191"/>
        <xdr:cNvSpPr/>
      </xdr:nvSpPr>
      <xdr:spPr>
        <a:xfrm>
          <a:off x="4775200" y="9467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54</xdr:row>
      <xdr:rowOff>146050</xdr:rowOff>
    </xdr:from>
    <xdr:to>
      <xdr:col>5</xdr:col>
      <xdr:colOff>549275</xdr:colOff>
      <xdr:row>55</xdr:row>
      <xdr:rowOff>88900</xdr:rowOff>
    </xdr:to>
    <xdr:cxnSp macro="">
      <xdr:nvCxnSpPr>
        <xdr:cNvPr id="193" name="直線コネクタ 192"/>
        <xdr:cNvCxnSpPr/>
      </xdr:nvCxnSpPr>
      <xdr:spPr>
        <a:xfrm flipV="1">
          <a:off x="3098800" y="940435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55</xdr:row>
      <xdr:rowOff>19050</xdr:rowOff>
    </xdr:from>
    <xdr:to>
      <xdr:col>5</xdr:col>
      <xdr:colOff>600075</xdr:colOff>
      <xdr:row>55</xdr:row>
      <xdr:rowOff>120650</xdr:rowOff>
    </xdr:to>
    <xdr:sp macro="" textlink="">
      <xdr:nvSpPr>
        <xdr:cNvPr id="194" name="フローチャート : 判断 193"/>
        <xdr:cNvSpPr/>
      </xdr:nvSpPr>
      <xdr:spPr>
        <a:xfrm>
          <a:off x="39370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55</xdr:row>
      <xdr:rowOff>105427</xdr:rowOff>
    </xdr:from>
    <xdr:ext cx="736600" cy="259045"/>
    <xdr:sp macro="" textlink="">
      <xdr:nvSpPr>
        <xdr:cNvPr id="195" name="テキスト ボックス 194"/>
        <xdr:cNvSpPr txBox="1"/>
      </xdr:nvSpPr>
      <xdr:spPr>
        <a:xfrm>
          <a:off x="3606800" y="9535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4.2</a:t>
          </a:r>
          <a:endParaRPr kumimoji="1" lang="ja-JP" altLang="en-US" sz="1000" b="1">
            <a:solidFill>
              <a:srgbClr val="000080"/>
            </a:solidFill>
            <a:latin typeface="ＭＳ Ｐゴシック"/>
          </a:endParaRPr>
        </a:p>
      </xdr:txBody>
    </xdr:sp>
    <xdr:clientData/>
  </xdr:oneCellAnchor>
  <xdr:twoCellAnchor>
    <xdr:from>
      <xdr:col>3</xdr:col>
      <xdr:colOff>142875</xdr:colOff>
      <xdr:row>55</xdr:row>
      <xdr:rowOff>69850</xdr:rowOff>
    </xdr:from>
    <xdr:to>
      <xdr:col>4</xdr:col>
      <xdr:colOff>346075</xdr:colOff>
      <xdr:row>55</xdr:row>
      <xdr:rowOff>88900</xdr:rowOff>
    </xdr:to>
    <xdr:cxnSp macro="">
      <xdr:nvCxnSpPr>
        <xdr:cNvPr id="196" name="直線コネクタ 195"/>
        <xdr:cNvCxnSpPr/>
      </xdr:nvCxnSpPr>
      <xdr:spPr>
        <a:xfrm>
          <a:off x="2209800" y="94996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55</xdr:row>
      <xdr:rowOff>57150</xdr:rowOff>
    </xdr:from>
    <xdr:to>
      <xdr:col>4</xdr:col>
      <xdr:colOff>396875</xdr:colOff>
      <xdr:row>55</xdr:row>
      <xdr:rowOff>158750</xdr:rowOff>
    </xdr:to>
    <xdr:sp macro="" textlink="">
      <xdr:nvSpPr>
        <xdr:cNvPr id="197" name="フローチャート : 判断 196"/>
        <xdr:cNvSpPr/>
      </xdr:nvSpPr>
      <xdr:spPr>
        <a:xfrm>
          <a:off x="3048000" y="948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55</xdr:row>
      <xdr:rowOff>143527</xdr:rowOff>
    </xdr:from>
    <xdr:ext cx="762000" cy="259045"/>
    <xdr:sp macro="" textlink="">
      <xdr:nvSpPr>
        <xdr:cNvPr id="198" name="テキスト ボックス 197"/>
        <xdr:cNvSpPr txBox="1"/>
      </xdr:nvSpPr>
      <xdr:spPr>
        <a:xfrm>
          <a:off x="2717800" y="957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4.4</a:t>
          </a:r>
          <a:endParaRPr kumimoji="1" lang="ja-JP" altLang="en-US" sz="1000" b="1">
            <a:solidFill>
              <a:srgbClr val="000080"/>
            </a:solidFill>
            <a:latin typeface="ＭＳ Ｐゴシック"/>
          </a:endParaRPr>
        </a:p>
      </xdr:txBody>
    </xdr:sp>
    <xdr:clientData/>
  </xdr:oneCellAnchor>
  <xdr:twoCellAnchor>
    <xdr:from>
      <xdr:col>1</xdr:col>
      <xdr:colOff>625475</xdr:colOff>
      <xdr:row>55</xdr:row>
      <xdr:rowOff>12700</xdr:rowOff>
    </xdr:from>
    <xdr:to>
      <xdr:col>3</xdr:col>
      <xdr:colOff>142875</xdr:colOff>
      <xdr:row>55</xdr:row>
      <xdr:rowOff>69850</xdr:rowOff>
    </xdr:to>
    <xdr:cxnSp macro="">
      <xdr:nvCxnSpPr>
        <xdr:cNvPr id="199" name="直線コネクタ 198"/>
        <xdr:cNvCxnSpPr/>
      </xdr:nvCxnSpPr>
      <xdr:spPr>
        <a:xfrm>
          <a:off x="1320800" y="944245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55</xdr:row>
      <xdr:rowOff>0</xdr:rowOff>
    </xdr:from>
    <xdr:to>
      <xdr:col>3</xdr:col>
      <xdr:colOff>193675</xdr:colOff>
      <xdr:row>55</xdr:row>
      <xdr:rowOff>101600</xdr:rowOff>
    </xdr:to>
    <xdr:sp macro="" textlink="">
      <xdr:nvSpPr>
        <xdr:cNvPr id="200" name="フローチャート : 判断 199"/>
        <xdr:cNvSpPr/>
      </xdr:nvSpPr>
      <xdr:spPr>
        <a:xfrm>
          <a:off x="2159000" y="9429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53</xdr:row>
      <xdr:rowOff>111777</xdr:rowOff>
    </xdr:from>
    <xdr:ext cx="762000" cy="259045"/>
    <xdr:sp macro="" textlink="">
      <xdr:nvSpPr>
        <xdr:cNvPr id="201" name="テキスト ボックス 200"/>
        <xdr:cNvSpPr txBox="1"/>
      </xdr:nvSpPr>
      <xdr:spPr>
        <a:xfrm>
          <a:off x="1828800" y="919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4.1</a:t>
          </a:r>
          <a:endParaRPr kumimoji="1" lang="ja-JP" altLang="en-US" sz="1000" b="1">
            <a:solidFill>
              <a:srgbClr val="000080"/>
            </a:solidFill>
            <a:latin typeface="ＭＳ Ｐゴシック"/>
          </a:endParaRPr>
        </a:p>
      </xdr:txBody>
    </xdr:sp>
    <xdr:clientData/>
  </xdr:oneCellAnchor>
  <xdr:twoCellAnchor>
    <xdr:from>
      <xdr:col>1</xdr:col>
      <xdr:colOff>574675</xdr:colOff>
      <xdr:row>55</xdr:row>
      <xdr:rowOff>0</xdr:rowOff>
    </xdr:from>
    <xdr:to>
      <xdr:col>1</xdr:col>
      <xdr:colOff>676275</xdr:colOff>
      <xdr:row>55</xdr:row>
      <xdr:rowOff>101600</xdr:rowOff>
    </xdr:to>
    <xdr:sp macro="" textlink="">
      <xdr:nvSpPr>
        <xdr:cNvPr id="202" name="フローチャート : 判断 201"/>
        <xdr:cNvSpPr/>
      </xdr:nvSpPr>
      <xdr:spPr>
        <a:xfrm>
          <a:off x="1270000" y="9429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55</xdr:row>
      <xdr:rowOff>86377</xdr:rowOff>
    </xdr:from>
    <xdr:ext cx="762000" cy="259045"/>
    <xdr:sp macro="" textlink="">
      <xdr:nvSpPr>
        <xdr:cNvPr id="203" name="テキスト ボックス 202"/>
        <xdr:cNvSpPr txBox="1"/>
      </xdr:nvSpPr>
      <xdr:spPr>
        <a:xfrm>
          <a:off x="939800" y="9516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4.1</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204" name="テキスト ボックス 203"/>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205" name="テキスト ボックス 204"/>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206" name="テキスト ボックス 205"/>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207" name="テキスト ボックス 206"/>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08" name="テキスト ボックス 207"/>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55</xdr:row>
      <xdr:rowOff>0</xdr:rowOff>
    </xdr:from>
    <xdr:to>
      <xdr:col>7</xdr:col>
      <xdr:colOff>66675</xdr:colOff>
      <xdr:row>55</xdr:row>
      <xdr:rowOff>101600</xdr:rowOff>
    </xdr:to>
    <xdr:sp macro="" textlink="">
      <xdr:nvSpPr>
        <xdr:cNvPr id="209" name="円/楕円 208"/>
        <xdr:cNvSpPr/>
      </xdr:nvSpPr>
      <xdr:spPr>
        <a:xfrm>
          <a:off x="4775200" y="9429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54</xdr:row>
      <xdr:rowOff>16527</xdr:rowOff>
    </xdr:from>
    <xdr:ext cx="762000" cy="259045"/>
    <xdr:sp macro="" textlink="">
      <xdr:nvSpPr>
        <xdr:cNvPr id="210" name="扶助費該当値テキスト"/>
        <xdr:cNvSpPr txBox="1"/>
      </xdr:nvSpPr>
      <xdr:spPr>
        <a:xfrm>
          <a:off x="4914900" y="9274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4.1</a:t>
          </a:r>
          <a:endParaRPr kumimoji="1" lang="ja-JP" altLang="en-US" sz="1000" b="1">
            <a:solidFill>
              <a:srgbClr val="FF0000"/>
            </a:solidFill>
            <a:latin typeface="ＭＳ Ｐゴシック"/>
          </a:endParaRPr>
        </a:p>
      </xdr:txBody>
    </xdr:sp>
    <xdr:clientData/>
  </xdr:oneCellAnchor>
  <xdr:twoCellAnchor>
    <xdr:from>
      <xdr:col>5</xdr:col>
      <xdr:colOff>498475</xdr:colOff>
      <xdr:row>54</xdr:row>
      <xdr:rowOff>95250</xdr:rowOff>
    </xdr:from>
    <xdr:to>
      <xdr:col>5</xdr:col>
      <xdr:colOff>600075</xdr:colOff>
      <xdr:row>55</xdr:row>
      <xdr:rowOff>25400</xdr:rowOff>
    </xdr:to>
    <xdr:sp macro="" textlink="">
      <xdr:nvSpPr>
        <xdr:cNvPr id="211" name="円/楕円 210"/>
        <xdr:cNvSpPr/>
      </xdr:nvSpPr>
      <xdr:spPr>
        <a:xfrm>
          <a:off x="3937000" y="935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53</xdr:row>
      <xdr:rowOff>35577</xdr:rowOff>
    </xdr:from>
    <xdr:ext cx="736600" cy="259045"/>
    <xdr:sp macro="" textlink="">
      <xdr:nvSpPr>
        <xdr:cNvPr id="212" name="テキスト ボックス 211"/>
        <xdr:cNvSpPr txBox="1"/>
      </xdr:nvSpPr>
      <xdr:spPr>
        <a:xfrm>
          <a:off x="3606800" y="9122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3.7</a:t>
          </a:r>
          <a:endParaRPr kumimoji="1" lang="ja-JP" altLang="en-US" sz="1000" b="1">
            <a:solidFill>
              <a:srgbClr val="FF0000"/>
            </a:solidFill>
            <a:latin typeface="ＭＳ Ｐゴシック"/>
          </a:endParaRPr>
        </a:p>
      </xdr:txBody>
    </xdr:sp>
    <xdr:clientData/>
  </xdr:oneCellAnchor>
  <xdr:twoCellAnchor>
    <xdr:from>
      <xdr:col>4</xdr:col>
      <xdr:colOff>295275</xdr:colOff>
      <xdr:row>55</xdr:row>
      <xdr:rowOff>38100</xdr:rowOff>
    </xdr:from>
    <xdr:to>
      <xdr:col>4</xdr:col>
      <xdr:colOff>396875</xdr:colOff>
      <xdr:row>55</xdr:row>
      <xdr:rowOff>139700</xdr:rowOff>
    </xdr:to>
    <xdr:sp macro="" textlink="">
      <xdr:nvSpPr>
        <xdr:cNvPr id="213" name="円/楕円 212"/>
        <xdr:cNvSpPr/>
      </xdr:nvSpPr>
      <xdr:spPr>
        <a:xfrm>
          <a:off x="3048000" y="9467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53</xdr:row>
      <xdr:rowOff>149877</xdr:rowOff>
    </xdr:from>
    <xdr:ext cx="762000" cy="259045"/>
    <xdr:sp macro="" textlink="">
      <xdr:nvSpPr>
        <xdr:cNvPr id="214" name="テキスト ボックス 213"/>
        <xdr:cNvSpPr txBox="1"/>
      </xdr:nvSpPr>
      <xdr:spPr>
        <a:xfrm>
          <a:off x="271780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4.3</a:t>
          </a:r>
          <a:endParaRPr kumimoji="1" lang="ja-JP" altLang="en-US" sz="1000" b="1">
            <a:solidFill>
              <a:srgbClr val="FF0000"/>
            </a:solidFill>
            <a:latin typeface="ＭＳ Ｐゴシック"/>
          </a:endParaRPr>
        </a:p>
      </xdr:txBody>
    </xdr:sp>
    <xdr:clientData/>
  </xdr:oneCellAnchor>
  <xdr:twoCellAnchor>
    <xdr:from>
      <xdr:col>3</xdr:col>
      <xdr:colOff>92075</xdr:colOff>
      <xdr:row>55</xdr:row>
      <xdr:rowOff>19050</xdr:rowOff>
    </xdr:from>
    <xdr:to>
      <xdr:col>3</xdr:col>
      <xdr:colOff>193675</xdr:colOff>
      <xdr:row>55</xdr:row>
      <xdr:rowOff>120650</xdr:rowOff>
    </xdr:to>
    <xdr:sp macro="" textlink="">
      <xdr:nvSpPr>
        <xdr:cNvPr id="215" name="円/楕円 214"/>
        <xdr:cNvSpPr/>
      </xdr:nvSpPr>
      <xdr:spPr>
        <a:xfrm>
          <a:off x="21590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55</xdr:row>
      <xdr:rowOff>105427</xdr:rowOff>
    </xdr:from>
    <xdr:ext cx="762000" cy="259045"/>
    <xdr:sp macro="" textlink="">
      <xdr:nvSpPr>
        <xdr:cNvPr id="216" name="テキスト ボックス 215"/>
        <xdr:cNvSpPr txBox="1"/>
      </xdr:nvSpPr>
      <xdr:spPr>
        <a:xfrm>
          <a:off x="1828800" y="953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4.2</a:t>
          </a:r>
          <a:endParaRPr kumimoji="1" lang="ja-JP" altLang="en-US" sz="1000" b="1">
            <a:solidFill>
              <a:srgbClr val="FF0000"/>
            </a:solidFill>
            <a:latin typeface="ＭＳ Ｐゴシック"/>
          </a:endParaRPr>
        </a:p>
      </xdr:txBody>
    </xdr:sp>
    <xdr:clientData/>
  </xdr:oneCellAnchor>
  <xdr:twoCellAnchor>
    <xdr:from>
      <xdr:col>1</xdr:col>
      <xdr:colOff>574675</xdr:colOff>
      <xdr:row>54</xdr:row>
      <xdr:rowOff>133350</xdr:rowOff>
    </xdr:from>
    <xdr:to>
      <xdr:col>1</xdr:col>
      <xdr:colOff>676275</xdr:colOff>
      <xdr:row>55</xdr:row>
      <xdr:rowOff>63500</xdr:rowOff>
    </xdr:to>
    <xdr:sp macro="" textlink="">
      <xdr:nvSpPr>
        <xdr:cNvPr id="217" name="円/楕円 216"/>
        <xdr:cNvSpPr/>
      </xdr:nvSpPr>
      <xdr:spPr>
        <a:xfrm>
          <a:off x="1270000" y="9391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53</xdr:row>
      <xdr:rowOff>73677</xdr:rowOff>
    </xdr:from>
    <xdr:ext cx="762000" cy="259045"/>
    <xdr:sp macro="" textlink="">
      <xdr:nvSpPr>
        <xdr:cNvPr id="218" name="テキスト ボックス 217"/>
        <xdr:cNvSpPr txBox="1"/>
      </xdr:nvSpPr>
      <xdr:spPr>
        <a:xfrm>
          <a:off x="939800" y="916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3.9</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19" name="正方形/長方形 218"/>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20" name="正方形/長方形 219"/>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21" name="正方形/長方形 220"/>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65/79</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22" name="正方形/長方形 221"/>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23" name="正方形/長方形 222"/>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13.5</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24" name="正方形/長方形 223"/>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25" name="正方形/長方形 224"/>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15.3</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26" name="正方形/長方形 225"/>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27" name="正方形/長方形 226"/>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28" name="正方形/長方形 227"/>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29" name="テキスト ボックス 228"/>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mn-lt"/>
              <a:ea typeface="+mn-ea"/>
              <a:cs typeface="+mn-cs"/>
            </a:rPr>
            <a:t>　類似団体平均を大幅に上回っているのは、慢性的な繰出金の高水準化が挙げられる。下水道事業においては、集落が点在する不採算地区での経営に伴い大規模な設備投資が発生し、維持管理費や高資本費に対する繰出しが著しく多額なものとなっている。また、</a:t>
          </a:r>
          <a:r>
            <a:rPr lang="ja-JP" altLang="en-US" sz="1100">
              <a:solidFill>
                <a:schemeClr val="dk1"/>
              </a:solidFill>
              <a:effectLst/>
              <a:latin typeface="+mn-lt"/>
              <a:ea typeface="+mn-ea"/>
              <a:cs typeface="+mn-cs"/>
            </a:rPr>
            <a:t>前年度から増加している要因としても下水道事業に対する繰出金が増加していることが挙げられる。</a:t>
          </a:r>
          <a:endParaRPr lang="ja-JP" altLang="ja-JP" sz="1400">
            <a:effectLst/>
          </a:endParaRPr>
        </a:p>
      </xdr:txBody>
    </xdr:sp>
    <xdr:clientData/>
  </xdr:twoCellAnchor>
  <xdr:oneCellAnchor>
    <xdr:from>
      <xdr:col>18</xdr:col>
      <xdr:colOff>44450</xdr:colOff>
      <xdr:row>49</xdr:row>
      <xdr:rowOff>107950</xdr:rowOff>
    </xdr:from>
    <xdr:ext cx="298543" cy="225703"/>
    <xdr:sp macro="" textlink="">
      <xdr:nvSpPr>
        <xdr:cNvPr id="230" name="テキスト ボックス 229"/>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31" name="直線コネクタ 230"/>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32" name="テキスト ボックス 231"/>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61</xdr:row>
      <xdr:rowOff>146050</xdr:rowOff>
    </xdr:from>
    <xdr:to>
      <xdr:col>24</xdr:col>
      <xdr:colOff>590550</xdr:colOff>
      <xdr:row>61</xdr:row>
      <xdr:rowOff>146050</xdr:rowOff>
    </xdr:to>
    <xdr:cxnSp macro="">
      <xdr:nvCxnSpPr>
        <xdr:cNvPr id="233" name="直線コネクタ 232"/>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61</xdr:row>
      <xdr:rowOff>3827</xdr:rowOff>
    </xdr:from>
    <xdr:ext cx="508000" cy="259045"/>
    <xdr:sp macro="" textlink="">
      <xdr:nvSpPr>
        <xdr:cNvPr id="234" name="テキスト ボックス 233"/>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59</xdr:row>
      <xdr:rowOff>107950</xdr:rowOff>
    </xdr:from>
    <xdr:to>
      <xdr:col>24</xdr:col>
      <xdr:colOff>590550</xdr:colOff>
      <xdr:row>59</xdr:row>
      <xdr:rowOff>107950</xdr:rowOff>
    </xdr:to>
    <xdr:cxnSp macro="">
      <xdr:nvCxnSpPr>
        <xdr:cNvPr id="235" name="直線コネクタ 234"/>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58</xdr:row>
      <xdr:rowOff>137177</xdr:rowOff>
    </xdr:from>
    <xdr:ext cx="508000" cy="259045"/>
    <xdr:sp macro="" textlink="">
      <xdr:nvSpPr>
        <xdr:cNvPr id="236" name="テキスト ボックス 235"/>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57</xdr:row>
      <xdr:rowOff>69850</xdr:rowOff>
    </xdr:from>
    <xdr:to>
      <xdr:col>24</xdr:col>
      <xdr:colOff>590550</xdr:colOff>
      <xdr:row>57</xdr:row>
      <xdr:rowOff>69850</xdr:rowOff>
    </xdr:to>
    <xdr:cxnSp macro="">
      <xdr:nvCxnSpPr>
        <xdr:cNvPr id="237" name="直線コネクタ 236"/>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56</xdr:row>
      <xdr:rowOff>99077</xdr:rowOff>
    </xdr:from>
    <xdr:ext cx="508000" cy="259045"/>
    <xdr:sp macro="" textlink="">
      <xdr:nvSpPr>
        <xdr:cNvPr id="238" name="テキスト ボックス 237"/>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55</xdr:row>
      <xdr:rowOff>31750</xdr:rowOff>
    </xdr:from>
    <xdr:to>
      <xdr:col>24</xdr:col>
      <xdr:colOff>590550</xdr:colOff>
      <xdr:row>55</xdr:row>
      <xdr:rowOff>31750</xdr:rowOff>
    </xdr:to>
    <xdr:cxnSp macro="">
      <xdr:nvCxnSpPr>
        <xdr:cNvPr id="239" name="直線コネクタ 238"/>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54</xdr:row>
      <xdr:rowOff>60977</xdr:rowOff>
    </xdr:from>
    <xdr:ext cx="508000" cy="259045"/>
    <xdr:sp macro="" textlink="">
      <xdr:nvSpPr>
        <xdr:cNvPr id="240" name="テキスト ボックス 239"/>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52</xdr:row>
      <xdr:rowOff>165100</xdr:rowOff>
    </xdr:from>
    <xdr:to>
      <xdr:col>24</xdr:col>
      <xdr:colOff>590550</xdr:colOff>
      <xdr:row>52</xdr:row>
      <xdr:rowOff>165100</xdr:rowOff>
    </xdr:to>
    <xdr:cxnSp macro="">
      <xdr:nvCxnSpPr>
        <xdr:cNvPr id="241" name="直線コネクタ 240"/>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52</xdr:row>
      <xdr:rowOff>22877</xdr:rowOff>
    </xdr:from>
    <xdr:ext cx="508000" cy="259045"/>
    <xdr:sp macro="" textlink="">
      <xdr:nvSpPr>
        <xdr:cNvPr id="242" name="テキスト ボックス 241"/>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43" name="直線コネクタ 242"/>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49</xdr:row>
      <xdr:rowOff>156227</xdr:rowOff>
    </xdr:from>
    <xdr:ext cx="508000" cy="259045"/>
    <xdr:sp macro="" textlink="">
      <xdr:nvSpPr>
        <xdr:cNvPr id="244" name="テキスト ボックス 243"/>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64</xdr:row>
      <xdr:rowOff>12700</xdr:rowOff>
    </xdr:to>
    <xdr:sp macro="" textlink="">
      <xdr:nvSpPr>
        <xdr:cNvPr id="245"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53</xdr:row>
      <xdr:rowOff>138430</xdr:rowOff>
    </xdr:from>
    <xdr:to>
      <xdr:col>24</xdr:col>
      <xdr:colOff>31750</xdr:colOff>
      <xdr:row>62</xdr:row>
      <xdr:rowOff>12700</xdr:rowOff>
    </xdr:to>
    <xdr:cxnSp macro="">
      <xdr:nvCxnSpPr>
        <xdr:cNvPr id="246" name="直線コネクタ 245"/>
        <xdr:cNvCxnSpPr/>
      </xdr:nvCxnSpPr>
      <xdr:spPr>
        <a:xfrm flipV="1">
          <a:off x="16510000" y="9225280"/>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61</xdr:row>
      <xdr:rowOff>156227</xdr:rowOff>
    </xdr:from>
    <xdr:ext cx="762000" cy="259045"/>
    <xdr:sp macro="" textlink="">
      <xdr:nvSpPr>
        <xdr:cNvPr id="247" name="その他最小値テキスト"/>
        <xdr:cNvSpPr txBox="1"/>
      </xdr:nvSpPr>
      <xdr:spPr>
        <a:xfrm>
          <a:off x="16598900" y="1061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25.5</a:t>
          </a:r>
          <a:endParaRPr kumimoji="1" lang="ja-JP" altLang="en-US" sz="1000" b="1">
            <a:latin typeface="ＭＳ Ｐゴシック"/>
          </a:endParaRPr>
        </a:p>
      </xdr:txBody>
    </xdr:sp>
    <xdr:clientData/>
  </xdr:oneCellAnchor>
  <xdr:twoCellAnchor>
    <xdr:from>
      <xdr:col>23</xdr:col>
      <xdr:colOff>628650</xdr:colOff>
      <xdr:row>62</xdr:row>
      <xdr:rowOff>12700</xdr:rowOff>
    </xdr:from>
    <xdr:to>
      <xdr:col>24</xdr:col>
      <xdr:colOff>120650</xdr:colOff>
      <xdr:row>62</xdr:row>
      <xdr:rowOff>12700</xdr:rowOff>
    </xdr:to>
    <xdr:cxnSp macro="">
      <xdr:nvCxnSpPr>
        <xdr:cNvPr id="248" name="直線コネクタ 247"/>
        <xdr:cNvCxnSpPr/>
      </xdr:nvCxnSpPr>
      <xdr:spPr>
        <a:xfrm>
          <a:off x="16421100" y="10642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52</xdr:row>
      <xdr:rowOff>53357</xdr:rowOff>
    </xdr:from>
    <xdr:ext cx="762000" cy="259045"/>
    <xdr:sp macro="" textlink="">
      <xdr:nvSpPr>
        <xdr:cNvPr id="249" name="その他最大値テキスト"/>
        <xdr:cNvSpPr txBox="1"/>
      </xdr:nvSpPr>
      <xdr:spPr>
        <a:xfrm>
          <a:off x="16598900" y="8968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6.9</a:t>
          </a:r>
          <a:endParaRPr kumimoji="1" lang="ja-JP" altLang="en-US" sz="1000" b="1">
            <a:latin typeface="ＭＳ Ｐゴシック"/>
          </a:endParaRPr>
        </a:p>
      </xdr:txBody>
    </xdr:sp>
    <xdr:clientData/>
  </xdr:oneCellAnchor>
  <xdr:twoCellAnchor>
    <xdr:from>
      <xdr:col>23</xdr:col>
      <xdr:colOff>628650</xdr:colOff>
      <xdr:row>53</xdr:row>
      <xdr:rowOff>138430</xdr:rowOff>
    </xdr:from>
    <xdr:to>
      <xdr:col>24</xdr:col>
      <xdr:colOff>120650</xdr:colOff>
      <xdr:row>53</xdr:row>
      <xdr:rowOff>138430</xdr:rowOff>
    </xdr:to>
    <xdr:cxnSp macro="">
      <xdr:nvCxnSpPr>
        <xdr:cNvPr id="250" name="直線コネクタ 249"/>
        <xdr:cNvCxnSpPr/>
      </xdr:nvCxnSpPr>
      <xdr:spPr>
        <a:xfrm>
          <a:off x="16421100" y="9225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58</xdr:row>
      <xdr:rowOff>66040</xdr:rowOff>
    </xdr:from>
    <xdr:to>
      <xdr:col>24</xdr:col>
      <xdr:colOff>31750</xdr:colOff>
      <xdr:row>58</xdr:row>
      <xdr:rowOff>157480</xdr:rowOff>
    </xdr:to>
    <xdr:cxnSp macro="">
      <xdr:nvCxnSpPr>
        <xdr:cNvPr id="251" name="直線コネクタ 250"/>
        <xdr:cNvCxnSpPr/>
      </xdr:nvCxnSpPr>
      <xdr:spPr>
        <a:xfrm>
          <a:off x="15671800" y="10010140"/>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56</xdr:row>
      <xdr:rowOff>5097</xdr:rowOff>
    </xdr:from>
    <xdr:ext cx="762000" cy="259045"/>
    <xdr:sp macro="" textlink="">
      <xdr:nvSpPr>
        <xdr:cNvPr id="252" name="その他平均値テキスト"/>
        <xdr:cNvSpPr txBox="1"/>
      </xdr:nvSpPr>
      <xdr:spPr>
        <a:xfrm>
          <a:off x="16598900" y="96062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14.6</a:t>
          </a:r>
          <a:endParaRPr kumimoji="1" lang="ja-JP" altLang="en-US" sz="1000" b="1">
            <a:solidFill>
              <a:srgbClr val="000080"/>
            </a:solidFill>
            <a:latin typeface="ＭＳ Ｐゴシック"/>
          </a:endParaRPr>
        </a:p>
      </xdr:txBody>
    </xdr:sp>
    <xdr:clientData/>
  </xdr:oneCellAnchor>
  <xdr:twoCellAnchor>
    <xdr:from>
      <xdr:col>23</xdr:col>
      <xdr:colOff>666750</xdr:colOff>
      <xdr:row>56</xdr:row>
      <xdr:rowOff>160020</xdr:rowOff>
    </xdr:from>
    <xdr:to>
      <xdr:col>24</xdr:col>
      <xdr:colOff>82550</xdr:colOff>
      <xdr:row>57</xdr:row>
      <xdr:rowOff>90170</xdr:rowOff>
    </xdr:to>
    <xdr:sp macro="" textlink="">
      <xdr:nvSpPr>
        <xdr:cNvPr id="253" name="フローチャート : 判断 252"/>
        <xdr:cNvSpPr/>
      </xdr:nvSpPr>
      <xdr:spPr>
        <a:xfrm>
          <a:off x="16459200" y="9761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58</xdr:row>
      <xdr:rowOff>66040</xdr:rowOff>
    </xdr:from>
    <xdr:to>
      <xdr:col>22</xdr:col>
      <xdr:colOff>565150</xdr:colOff>
      <xdr:row>58</xdr:row>
      <xdr:rowOff>104140</xdr:rowOff>
    </xdr:to>
    <xdr:cxnSp macro="">
      <xdr:nvCxnSpPr>
        <xdr:cNvPr id="254" name="直線コネクタ 253"/>
        <xdr:cNvCxnSpPr/>
      </xdr:nvCxnSpPr>
      <xdr:spPr>
        <a:xfrm flipV="1">
          <a:off x="14782800" y="1001014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56</xdr:row>
      <xdr:rowOff>114300</xdr:rowOff>
    </xdr:from>
    <xdr:to>
      <xdr:col>22</xdr:col>
      <xdr:colOff>615950</xdr:colOff>
      <xdr:row>57</xdr:row>
      <xdr:rowOff>44450</xdr:rowOff>
    </xdr:to>
    <xdr:sp macro="" textlink="">
      <xdr:nvSpPr>
        <xdr:cNvPr id="255" name="フローチャート : 判断 254"/>
        <xdr:cNvSpPr/>
      </xdr:nvSpPr>
      <xdr:spPr>
        <a:xfrm>
          <a:off x="15621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55</xdr:row>
      <xdr:rowOff>54627</xdr:rowOff>
    </xdr:from>
    <xdr:ext cx="736600" cy="259045"/>
    <xdr:sp macro="" textlink="">
      <xdr:nvSpPr>
        <xdr:cNvPr id="256" name="テキスト ボックス 255"/>
        <xdr:cNvSpPr txBox="1"/>
      </xdr:nvSpPr>
      <xdr:spPr>
        <a:xfrm>
          <a:off x="15290800" y="948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14.0</a:t>
          </a:r>
          <a:endParaRPr kumimoji="1" lang="ja-JP" altLang="en-US" sz="1000" b="1">
            <a:solidFill>
              <a:srgbClr val="000080"/>
            </a:solidFill>
            <a:latin typeface="ＭＳ Ｐゴシック"/>
          </a:endParaRPr>
        </a:p>
      </xdr:txBody>
    </xdr:sp>
    <xdr:clientData/>
  </xdr:oneCellAnchor>
  <xdr:twoCellAnchor>
    <xdr:from>
      <xdr:col>20</xdr:col>
      <xdr:colOff>158750</xdr:colOff>
      <xdr:row>58</xdr:row>
      <xdr:rowOff>104140</xdr:rowOff>
    </xdr:from>
    <xdr:to>
      <xdr:col>21</xdr:col>
      <xdr:colOff>361950</xdr:colOff>
      <xdr:row>58</xdr:row>
      <xdr:rowOff>142240</xdr:rowOff>
    </xdr:to>
    <xdr:cxnSp macro="">
      <xdr:nvCxnSpPr>
        <xdr:cNvPr id="257" name="直線コネクタ 256"/>
        <xdr:cNvCxnSpPr/>
      </xdr:nvCxnSpPr>
      <xdr:spPr>
        <a:xfrm flipV="1">
          <a:off x="13893800" y="1004824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56</xdr:row>
      <xdr:rowOff>76200</xdr:rowOff>
    </xdr:from>
    <xdr:to>
      <xdr:col>21</xdr:col>
      <xdr:colOff>412750</xdr:colOff>
      <xdr:row>57</xdr:row>
      <xdr:rowOff>6350</xdr:rowOff>
    </xdr:to>
    <xdr:sp macro="" textlink="">
      <xdr:nvSpPr>
        <xdr:cNvPr id="258" name="フローチャート : 判断 257"/>
        <xdr:cNvSpPr/>
      </xdr:nvSpPr>
      <xdr:spPr>
        <a:xfrm>
          <a:off x="14732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55</xdr:row>
      <xdr:rowOff>16527</xdr:rowOff>
    </xdr:from>
    <xdr:ext cx="762000" cy="259045"/>
    <xdr:sp macro="" textlink="">
      <xdr:nvSpPr>
        <xdr:cNvPr id="259" name="テキスト ボックス 258"/>
        <xdr:cNvSpPr txBox="1"/>
      </xdr:nvSpPr>
      <xdr:spPr>
        <a:xfrm>
          <a:off x="144018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13.5</a:t>
          </a:r>
          <a:endParaRPr kumimoji="1" lang="ja-JP" altLang="en-US" sz="1000" b="1">
            <a:solidFill>
              <a:srgbClr val="000080"/>
            </a:solidFill>
            <a:latin typeface="ＭＳ Ｐゴシック"/>
          </a:endParaRPr>
        </a:p>
      </xdr:txBody>
    </xdr:sp>
    <xdr:clientData/>
  </xdr:oneCellAnchor>
  <xdr:twoCellAnchor>
    <xdr:from>
      <xdr:col>18</xdr:col>
      <xdr:colOff>641350</xdr:colOff>
      <xdr:row>58</xdr:row>
      <xdr:rowOff>127000</xdr:rowOff>
    </xdr:from>
    <xdr:to>
      <xdr:col>20</xdr:col>
      <xdr:colOff>158750</xdr:colOff>
      <xdr:row>58</xdr:row>
      <xdr:rowOff>142240</xdr:rowOff>
    </xdr:to>
    <xdr:cxnSp macro="">
      <xdr:nvCxnSpPr>
        <xdr:cNvPr id="260" name="直線コネクタ 259"/>
        <xdr:cNvCxnSpPr/>
      </xdr:nvCxnSpPr>
      <xdr:spPr>
        <a:xfrm>
          <a:off x="13004800" y="1007110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56</xdr:row>
      <xdr:rowOff>22860</xdr:rowOff>
    </xdr:from>
    <xdr:to>
      <xdr:col>20</xdr:col>
      <xdr:colOff>209550</xdr:colOff>
      <xdr:row>56</xdr:row>
      <xdr:rowOff>124460</xdr:rowOff>
    </xdr:to>
    <xdr:sp macro="" textlink="">
      <xdr:nvSpPr>
        <xdr:cNvPr id="261" name="フローチャート : 判断 260"/>
        <xdr:cNvSpPr/>
      </xdr:nvSpPr>
      <xdr:spPr>
        <a:xfrm>
          <a:off x="13843000" y="9624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54</xdr:row>
      <xdr:rowOff>134637</xdr:rowOff>
    </xdr:from>
    <xdr:ext cx="762000" cy="259045"/>
    <xdr:sp macro="" textlink="">
      <xdr:nvSpPr>
        <xdr:cNvPr id="262" name="テキスト ボックス 261"/>
        <xdr:cNvSpPr txBox="1"/>
      </xdr:nvSpPr>
      <xdr:spPr>
        <a:xfrm>
          <a:off x="13512800" y="9392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12.8</a:t>
          </a:r>
          <a:endParaRPr kumimoji="1" lang="ja-JP" altLang="en-US" sz="1000" b="1">
            <a:solidFill>
              <a:srgbClr val="000080"/>
            </a:solidFill>
            <a:latin typeface="ＭＳ Ｐゴシック"/>
          </a:endParaRPr>
        </a:p>
      </xdr:txBody>
    </xdr:sp>
    <xdr:clientData/>
  </xdr:oneCellAnchor>
  <xdr:twoCellAnchor>
    <xdr:from>
      <xdr:col>18</xdr:col>
      <xdr:colOff>590550</xdr:colOff>
      <xdr:row>56</xdr:row>
      <xdr:rowOff>22860</xdr:rowOff>
    </xdr:from>
    <xdr:to>
      <xdr:col>19</xdr:col>
      <xdr:colOff>6350</xdr:colOff>
      <xdr:row>56</xdr:row>
      <xdr:rowOff>124460</xdr:rowOff>
    </xdr:to>
    <xdr:sp macro="" textlink="">
      <xdr:nvSpPr>
        <xdr:cNvPr id="263" name="フローチャート : 判断 262"/>
        <xdr:cNvSpPr/>
      </xdr:nvSpPr>
      <xdr:spPr>
        <a:xfrm>
          <a:off x="12954000" y="9624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54</xdr:row>
      <xdr:rowOff>134637</xdr:rowOff>
    </xdr:from>
    <xdr:ext cx="762000" cy="259045"/>
    <xdr:sp macro="" textlink="">
      <xdr:nvSpPr>
        <xdr:cNvPr id="264" name="テキスト ボックス 263"/>
        <xdr:cNvSpPr txBox="1"/>
      </xdr:nvSpPr>
      <xdr:spPr>
        <a:xfrm>
          <a:off x="12623800" y="9392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12.8</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65" name="テキスト ボックス 264"/>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66" name="テキスト ボックス 265"/>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67" name="テキスト ボックス 266"/>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68" name="テキスト ボックス 267"/>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69" name="テキスト ボックス 268"/>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58</xdr:row>
      <xdr:rowOff>106680</xdr:rowOff>
    </xdr:from>
    <xdr:to>
      <xdr:col>24</xdr:col>
      <xdr:colOff>82550</xdr:colOff>
      <xdr:row>59</xdr:row>
      <xdr:rowOff>36830</xdr:rowOff>
    </xdr:to>
    <xdr:sp macro="" textlink="">
      <xdr:nvSpPr>
        <xdr:cNvPr id="270" name="円/楕円 269"/>
        <xdr:cNvSpPr/>
      </xdr:nvSpPr>
      <xdr:spPr>
        <a:xfrm>
          <a:off x="16459200" y="10050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58</xdr:row>
      <xdr:rowOff>78757</xdr:rowOff>
    </xdr:from>
    <xdr:ext cx="762000" cy="259045"/>
    <xdr:sp macro="" textlink="">
      <xdr:nvSpPr>
        <xdr:cNvPr id="271" name="その他該当値テキスト"/>
        <xdr:cNvSpPr txBox="1"/>
      </xdr:nvSpPr>
      <xdr:spPr>
        <a:xfrm>
          <a:off x="16598900" y="10022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18.4</a:t>
          </a:r>
          <a:endParaRPr kumimoji="1" lang="ja-JP" altLang="en-US" sz="1000" b="1">
            <a:solidFill>
              <a:srgbClr val="FF0000"/>
            </a:solidFill>
            <a:latin typeface="ＭＳ Ｐゴシック"/>
          </a:endParaRPr>
        </a:p>
      </xdr:txBody>
    </xdr:sp>
    <xdr:clientData/>
  </xdr:oneCellAnchor>
  <xdr:twoCellAnchor>
    <xdr:from>
      <xdr:col>22</xdr:col>
      <xdr:colOff>514350</xdr:colOff>
      <xdr:row>58</xdr:row>
      <xdr:rowOff>15240</xdr:rowOff>
    </xdr:from>
    <xdr:to>
      <xdr:col>22</xdr:col>
      <xdr:colOff>615950</xdr:colOff>
      <xdr:row>58</xdr:row>
      <xdr:rowOff>116840</xdr:rowOff>
    </xdr:to>
    <xdr:sp macro="" textlink="">
      <xdr:nvSpPr>
        <xdr:cNvPr id="272" name="円/楕円 271"/>
        <xdr:cNvSpPr/>
      </xdr:nvSpPr>
      <xdr:spPr>
        <a:xfrm>
          <a:off x="15621000" y="9959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58</xdr:row>
      <xdr:rowOff>101617</xdr:rowOff>
    </xdr:from>
    <xdr:ext cx="736600" cy="259045"/>
    <xdr:sp macro="" textlink="">
      <xdr:nvSpPr>
        <xdr:cNvPr id="273" name="テキスト ボックス 272"/>
        <xdr:cNvSpPr txBox="1"/>
      </xdr:nvSpPr>
      <xdr:spPr>
        <a:xfrm>
          <a:off x="15290800" y="100457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17.2</a:t>
          </a:r>
          <a:endParaRPr kumimoji="1" lang="ja-JP" altLang="en-US" sz="1000" b="1">
            <a:solidFill>
              <a:srgbClr val="FF0000"/>
            </a:solidFill>
            <a:latin typeface="ＭＳ Ｐゴシック"/>
          </a:endParaRPr>
        </a:p>
      </xdr:txBody>
    </xdr:sp>
    <xdr:clientData/>
  </xdr:oneCellAnchor>
  <xdr:twoCellAnchor>
    <xdr:from>
      <xdr:col>21</xdr:col>
      <xdr:colOff>311150</xdr:colOff>
      <xdr:row>58</xdr:row>
      <xdr:rowOff>53340</xdr:rowOff>
    </xdr:from>
    <xdr:to>
      <xdr:col>21</xdr:col>
      <xdr:colOff>412750</xdr:colOff>
      <xdr:row>58</xdr:row>
      <xdr:rowOff>154940</xdr:rowOff>
    </xdr:to>
    <xdr:sp macro="" textlink="">
      <xdr:nvSpPr>
        <xdr:cNvPr id="274" name="円/楕円 273"/>
        <xdr:cNvSpPr/>
      </xdr:nvSpPr>
      <xdr:spPr>
        <a:xfrm>
          <a:off x="14732000" y="9997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58</xdr:row>
      <xdr:rowOff>139717</xdr:rowOff>
    </xdr:from>
    <xdr:ext cx="762000" cy="259045"/>
    <xdr:sp macro="" textlink="">
      <xdr:nvSpPr>
        <xdr:cNvPr id="275" name="テキスト ボックス 274"/>
        <xdr:cNvSpPr txBox="1"/>
      </xdr:nvSpPr>
      <xdr:spPr>
        <a:xfrm>
          <a:off x="14401800" y="1008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17.7</a:t>
          </a:r>
          <a:endParaRPr kumimoji="1" lang="ja-JP" altLang="en-US" sz="1000" b="1">
            <a:solidFill>
              <a:srgbClr val="FF0000"/>
            </a:solidFill>
            <a:latin typeface="ＭＳ Ｐゴシック"/>
          </a:endParaRPr>
        </a:p>
      </xdr:txBody>
    </xdr:sp>
    <xdr:clientData/>
  </xdr:oneCellAnchor>
  <xdr:twoCellAnchor>
    <xdr:from>
      <xdr:col>20</xdr:col>
      <xdr:colOff>107950</xdr:colOff>
      <xdr:row>58</xdr:row>
      <xdr:rowOff>91440</xdr:rowOff>
    </xdr:from>
    <xdr:to>
      <xdr:col>20</xdr:col>
      <xdr:colOff>209550</xdr:colOff>
      <xdr:row>59</xdr:row>
      <xdr:rowOff>21590</xdr:rowOff>
    </xdr:to>
    <xdr:sp macro="" textlink="">
      <xdr:nvSpPr>
        <xdr:cNvPr id="276" name="円/楕円 275"/>
        <xdr:cNvSpPr/>
      </xdr:nvSpPr>
      <xdr:spPr>
        <a:xfrm>
          <a:off x="13843000" y="1003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59</xdr:row>
      <xdr:rowOff>6367</xdr:rowOff>
    </xdr:from>
    <xdr:ext cx="762000" cy="259045"/>
    <xdr:sp macro="" textlink="">
      <xdr:nvSpPr>
        <xdr:cNvPr id="277" name="テキスト ボックス 276"/>
        <xdr:cNvSpPr txBox="1"/>
      </xdr:nvSpPr>
      <xdr:spPr>
        <a:xfrm>
          <a:off x="13512800" y="10121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18.2</a:t>
          </a:r>
          <a:endParaRPr kumimoji="1" lang="ja-JP" altLang="en-US" sz="1000" b="1">
            <a:solidFill>
              <a:srgbClr val="FF0000"/>
            </a:solidFill>
            <a:latin typeface="ＭＳ Ｐゴシック"/>
          </a:endParaRPr>
        </a:p>
      </xdr:txBody>
    </xdr:sp>
    <xdr:clientData/>
  </xdr:oneCellAnchor>
  <xdr:twoCellAnchor>
    <xdr:from>
      <xdr:col>18</xdr:col>
      <xdr:colOff>590550</xdr:colOff>
      <xdr:row>58</xdr:row>
      <xdr:rowOff>76200</xdr:rowOff>
    </xdr:from>
    <xdr:to>
      <xdr:col>19</xdr:col>
      <xdr:colOff>6350</xdr:colOff>
      <xdr:row>59</xdr:row>
      <xdr:rowOff>6350</xdr:rowOff>
    </xdr:to>
    <xdr:sp macro="" textlink="">
      <xdr:nvSpPr>
        <xdr:cNvPr id="278" name="円/楕円 277"/>
        <xdr:cNvSpPr/>
      </xdr:nvSpPr>
      <xdr:spPr>
        <a:xfrm>
          <a:off x="12954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58</xdr:row>
      <xdr:rowOff>162577</xdr:rowOff>
    </xdr:from>
    <xdr:ext cx="762000" cy="259045"/>
    <xdr:sp macro="" textlink="">
      <xdr:nvSpPr>
        <xdr:cNvPr id="279" name="テキスト ボックス 278"/>
        <xdr:cNvSpPr txBox="1"/>
      </xdr:nvSpPr>
      <xdr:spPr>
        <a:xfrm>
          <a:off x="126238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18.0</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80" name="正方形/長方形 279"/>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81" name="正方形/長方形 280"/>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82" name="正方形/長方形 281"/>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63/79</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83" name="正方形/長方形 282"/>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84" name="正方形/長方形 283"/>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10.4</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85" name="正方形/長方形 284"/>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86" name="正方形/長方形 285"/>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10.7</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87" name="正方形/長方形 286"/>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88" name="正方形/長方形 287"/>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89" name="正方形/長方形 288"/>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90" name="テキスト ボックス 289"/>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a:rPr>
            <a:t>前年度から</a:t>
          </a:r>
          <a:r>
            <a:rPr kumimoji="1" lang="en-US" altLang="ja-JP" sz="1100">
              <a:latin typeface="ＭＳ Ｐゴシック"/>
            </a:rPr>
            <a:t>1.4</a:t>
          </a:r>
          <a:r>
            <a:rPr kumimoji="1" lang="ja-JP" altLang="en-US" sz="1100">
              <a:latin typeface="ＭＳ Ｐゴシック"/>
            </a:rPr>
            <a:t>％の増加した要因としては、病院事業に対する不採算築病院負担金の経常的な部分が増加したことなどが挙げられる。公営企業会計の経営改善により計上コストの削減に努める。</a:t>
          </a:r>
        </a:p>
      </xdr:txBody>
    </xdr:sp>
    <xdr:clientData/>
  </xdr:twoCellAnchor>
  <xdr:oneCellAnchor>
    <xdr:from>
      <xdr:col>18</xdr:col>
      <xdr:colOff>44450</xdr:colOff>
      <xdr:row>29</xdr:row>
      <xdr:rowOff>107950</xdr:rowOff>
    </xdr:from>
    <xdr:ext cx="298543" cy="225703"/>
    <xdr:sp macro="" textlink="">
      <xdr:nvSpPr>
        <xdr:cNvPr id="291" name="テキスト ボックス 290"/>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92" name="直線コネクタ 291"/>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93" name="テキスト ボックス 292"/>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41</xdr:row>
      <xdr:rowOff>69850</xdr:rowOff>
    </xdr:from>
    <xdr:to>
      <xdr:col>24</xdr:col>
      <xdr:colOff>590550</xdr:colOff>
      <xdr:row>41</xdr:row>
      <xdr:rowOff>69850</xdr:rowOff>
    </xdr:to>
    <xdr:cxnSp macro="">
      <xdr:nvCxnSpPr>
        <xdr:cNvPr id="294" name="直線コネクタ 293"/>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40</xdr:row>
      <xdr:rowOff>99077</xdr:rowOff>
    </xdr:from>
    <xdr:ext cx="508000" cy="259045"/>
    <xdr:sp macro="" textlink="">
      <xdr:nvSpPr>
        <xdr:cNvPr id="295" name="テキスト ボックス 294"/>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38</xdr:row>
      <xdr:rowOff>127000</xdr:rowOff>
    </xdr:from>
    <xdr:to>
      <xdr:col>24</xdr:col>
      <xdr:colOff>590550</xdr:colOff>
      <xdr:row>38</xdr:row>
      <xdr:rowOff>127000</xdr:rowOff>
    </xdr:to>
    <xdr:cxnSp macro="">
      <xdr:nvCxnSpPr>
        <xdr:cNvPr id="296" name="直線コネクタ 295"/>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37</xdr:row>
      <xdr:rowOff>156227</xdr:rowOff>
    </xdr:from>
    <xdr:ext cx="508000" cy="259045"/>
    <xdr:sp macro="" textlink="">
      <xdr:nvSpPr>
        <xdr:cNvPr id="297" name="テキスト ボックス 296"/>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36</xdr:row>
      <xdr:rowOff>12700</xdr:rowOff>
    </xdr:from>
    <xdr:to>
      <xdr:col>24</xdr:col>
      <xdr:colOff>590550</xdr:colOff>
      <xdr:row>36</xdr:row>
      <xdr:rowOff>12700</xdr:rowOff>
    </xdr:to>
    <xdr:cxnSp macro="">
      <xdr:nvCxnSpPr>
        <xdr:cNvPr id="298" name="直線コネクタ 297"/>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35</xdr:row>
      <xdr:rowOff>41927</xdr:rowOff>
    </xdr:from>
    <xdr:ext cx="508000" cy="259045"/>
    <xdr:sp macro="" textlink="">
      <xdr:nvSpPr>
        <xdr:cNvPr id="299" name="テキスト ボックス 298"/>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33</xdr:row>
      <xdr:rowOff>69850</xdr:rowOff>
    </xdr:from>
    <xdr:to>
      <xdr:col>24</xdr:col>
      <xdr:colOff>590550</xdr:colOff>
      <xdr:row>33</xdr:row>
      <xdr:rowOff>69850</xdr:rowOff>
    </xdr:to>
    <xdr:cxnSp macro="">
      <xdr:nvCxnSpPr>
        <xdr:cNvPr id="300" name="直線コネクタ 299"/>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32</xdr:row>
      <xdr:rowOff>99077</xdr:rowOff>
    </xdr:from>
    <xdr:ext cx="508000" cy="259045"/>
    <xdr:sp macro="" textlink="">
      <xdr:nvSpPr>
        <xdr:cNvPr id="301" name="テキスト ボックス 300"/>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302" name="直線コネクタ 301"/>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30</xdr:row>
      <xdr:rowOff>127000</xdr:rowOff>
    </xdr:from>
    <xdr:to>
      <xdr:col>24</xdr:col>
      <xdr:colOff>590550</xdr:colOff>
      <xdr:row>44</xdr:row>
      <xdr:rowOff>12700</xdr:rowOff>
    </xdr:to>
    <xdr:sp macro="" textlink="">
      <xdr:nvSpPr>
        <xdr:cNvPr id="303"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34</xdr:row>
      <xdr:rowOff>8128</xdr:rowOff>
    </xdr:from>
    <xdr:to>
      <xdr:col>24</xdr:col>
      <xdr:colOff>31750</xdr:colOff>
      <xdr:row>40</xdr:row>
      <xdr:rowOff>17272</xdr:rowOff>
    </xdr:to>
    <xdr:cxnSp macro="">
      <xdr:nvCxnSpPr>
        <xdr:cNvPr id="304" name="直線コネクタ 303"/>
        <xdr:cNvCxnSpPr/>
      </xdr:nvCxnSpPr>
      <xdr:spPr>
        <a:xfrm flipV="1">
          <a:off x="16510000" y="5837428"/>
          <a:ext cx="0" cy="10378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39</xdr:row>
      <xdr:rowOff>160799</xdr:rowOff>
    </xdr:from>
    <xdr:ext cx="762000" cy="259045"/>
    <xdr:sp macro="" textlink="">
      <xdr:nvSpPr>
        <xdr:cNvPr id="305" name="補助費等最小値テキスト"/>
        <xdr:cNvSpPr txBox="1"/>
      </xdr:nvSpPr>
      <xdr:spPr>
        <a:xfrm>
          <a:off x="16598900" y="6847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25.1</a:t>
          </a:r>
          <a:endParaRPr kumimoji="1" lang="ja-JP" altLang="en-US" sz="1000" b="1">
            <a:latin typeface="ＭＳ Ｐゴシック"/>
          </a:endParaRPr>
        </a:p>
      </xdr:txBody>
    </xdr:sp>
    <xdr:clientData/>
  </xdr:oneCellAnchor>
  <xdr:twoCellAnchor>
    <xdr:from>
      <xdr:col>23</xdr:col>
      <xdr:colOff>628650</xdr:colOff>
      <xdr:row>40</xdr:row>
      <xdr:rowOff>17272</xdr:rowOff>
    </xdr:from>
    <xdr:to>
      <xdr:col>24</xdr:col>
      <xdr:colOff>120650</xdr:colOff>
      <xdr:row>40</xdr:row>
      <xdr:rowOff>17272</xdr:rowOff>
    </xdr:to>
    <xdr:cxnSp macro="">
      <xdr:nvCxnSpPr>
        <xdr:cNvPr id="306" name="直線コネクタ 305"/>
        <xdr:cNvCxnSpPr/>
      </xdr:nvCxnSpPr>
      <xdr:spPr>
        <a:xfrm>
          <a:off x="16421100" y="6875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32</xdr:row>
      <xdr:rowOff>94505</xdr:rowOff>
    </xdr:from>
    <xdr:ext cx="762000" cy="259045"/>
    <xdr:sp macro="" textlink="">
      <xdr:nvSpPr>
        <xdr:cNvPr id="307" name="補助費等最大値テキスト"/>
        <xdr:cNvSpPr txBox="1"/>
      </xdr:nvSpPr>
      <xdr:spPr>
        <a:xfrm>
          <a:off x="16598900" y="5580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2.4</a:t>
          </a:r>
          <a:endParaRPr kumimoji="1" lang="ja-JP" altLang="en-US" sz="1000" b="1">
            <a:latin typeface="ＭＳ Ｐゴシック"/>
          </a:endParaRPr>
        </a:p>
      </xdr:txBody>
    </xdr:sp>
    <xdr:clientData/>
  </xdr:oneCellAnchor>
  <xdr:twoCellAnchor>
    <xdr:from>
      <xdr:col>23</xdr:col>
      <xdr:colOff>628650</xdr:colOff>
      <xdr:row>34</xdr:row>
      <xdr:rowOff>8128</xdr:rowOff>
    </xdr:from>
    <xdr:to>
      <xdr:col>24</xdr:col>
      <xdr:colOff>120650</xdr:colOff>
      <xdr:row>34</xdr:row>
      <xdr:rowOff>8128</xdr:rowOff>
    </xdr:to>
    <xdr:cxnSp macro="">
      <xdr:nvCxnSpPr>
        <xdr:cNvPr id="308" name="直線コネクタ 307"/>
        <xdr:cNvCxnSpPr/>
      </xdr:nvCxnSpPr>
      <xdr:spPr>
        <a:xfrm>
          <a:off x="16421100" y="5837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37</xdr:row>
      <xdr:rowOff>138430</xdr:rowOff>
    </xdr:from>
    <xdr:to>
      <xdr:col>24</xdr:col>
      <xdr:colOff>31750</xdr:colOff>
      <xdr:row>38</xdr:row>
      <xdr:rowOff>30988</xdr:rowOff>
    </xdr:to>
    <xdr:cxnSp macro="">
      <xdr:nvCxnSpPr>
        <xdr:cNvPr id="309" name="直線コネクタ 308"/>
        <xdr:cNvCxnSpPr/>
      </xdr:nvCxnSpPr>
      <xdr:spPr>
        <a:xfrm>
          <a:off x="15671800" y="6482080"/>
          <a:ext cx="8382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35</xdr:row>
      <xdr:rowOff>161307</xdr:rowOff>
    </xdr:from>
    <xdr:ext cx="762000" cy="259045"/>
    <xdr:sp macro="" textlink="">
      <xdr:nvSpPr>
        <xdr:cNvPr id="310" name="補助費等平均値テキスト"/>
        <xdr:cNvSpPr txBox="1"/>
      </xdr:nvSpPr>
      <xdr:spPr>
        <a:xfrm>
          <a:off x="16598900" y="6162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14.0</a:t>
          </a:r>
          <a:endParaRPr kumimoji="1" lang="ja-JP" altLang="en-US" sz="1000" b="1">
            <a:solidFill>
              <a:srgbClr val="000080"/>
            </a:solidFill>
            <a:latin typeface="ＭＳ Ｐゴシック"/>
          </a:endParaRPr>
        </a:p>
      </xdr:txBody>
    </xdr:sp>
    <xdr:clientData/>
  </xdr:oneCellAnchor>
  <xdr:twoCellAnchor>
    <xdr:from>
      <xdr:col>23</xdr:col>
      <xdr:colOff>666750</xdr:colOff>
      <xdr:row>36</xdr:row>
      <xdr:rowOff>144780</xdr:rowOff>
    </xdr:from>
    <xdr:to>
      <xdr:col>24</xdr:col>
      <xdr:colOff>82550</xdr:colOff>
      <xdr:row>37</xdr:row>
      <xdr:rowOff>74930</xdr:rowOff>
    </xdr:to>
    <xdr:sp macro="" textlink="">
      <xdr:nvSpPr>
        <xdr:cNvPr id="311" name="フローチャート : 判断 310"/>
        <xdr:cNvSpPr/>
      </xdr:nvSpPr>
      <xdr:spPr>
        <a:xfrm>
          <a:off x="164592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37</xdr:row>
      <xdr:rowOff>69850</xdr:rowOff>
    </xdr:from>
    <xdr:to>
      <xdr:col>22</xdr:col>
      <xdr:colOff>565150</xdr:colOff>
      <xdr:row>37</xdr:row>
      <xdr:rowOff>138430</xdr:rowOff>
    </xdr:to>
    <xdr:cxnSp macro="">
      <xdr:nvCxnSpPr>
        <xdr:cNvPr id="312" name="直線コネクタ 311"/>
        <xdr:cNvCxnSpPr/>
      </xdr:nvCxnSpPr>
      <xdr:spPr>
        <a:xfrm>
          <a:off x="14782800" y="641350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36</xdr:row>
      <xdr:rowOff>117348</xdr:rowOff>
    </xdr:from>
    <xdr:to>
      <xdr:col>22</xdr:col>
      <xdr:colOff>615950</xdr:colOff>
      <xdr:row>37</xdr:row>
      <xdr:rowOff>47498</xdr:rowOff>
    </xdr:to>
    <xdr:sp macro="" textlink="">
      <xdr:nvSpPr>
        <xdr:cNvPr id="313" name="フローチャート : 判断 312"/>
        <xdr:cNvSpPr/>
      </xdr:nvSpPr>
      <xdr:spPr>
        <a:xfrm>
          <a:off x="15621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35</xdr:row>
      <xdr:rowOff>57675</xdr:rowOff>
    </xdr:from>
    <xdr:ext cx="736600" cy="259045"/>
    <xdr:sp macro="" textlink="">
      <xdr:nvSpPr>
        <xdr:cNvPr id="314" name="テキスト ボックス 313"/>
        <xdr:cNvSpPr txBox="1"/>
      </xdr:nvSpPr>
      <xdr:spPr>
        <a:xfrm>
          <a:off x="15290800" y="60584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13.4</a:t>
          </a:r>
          <a:endParaRPr kumimoji="1" lang="ja-JP" altLang="en-US" sz="1000" b="1">
            <a:solidFill>
              <a:srgbClr val="000080"/>
            </a:solidFill>
            <a:latin typeface="ＭＳ Ｐゴシック"/>
          </a:endParaRPr>
        </a:p>
      </xdr:txBody>
    </xdr:sp>
    <xdr:clientData/>
  </xdr:oneCellAnchor>
  <xdr:twoCellAnchor>
    <xdr:from>
      <xdr:col>20</xdr:col>
      <xdr:colOff>158750</xdr:colOff>
      <xdr:row>37</xdr:row>
      <xdr:rowOff>51562</xdr:rowOff>
    </xdr:from>
    <xdr:to>
      <xdr:col>21</xdr:col>
      <xdr:colOff>361950</xdr:colOff>
      <xdr:row>37</xdr:row>
      <xdr:rowOff>69850</xdr:rowOff>
    </xdr:to>
    <xdr:cxnSp macro="">
      <xdr:nvCxnSpPr>
        <xdr:cNvPr id="315" name="直線コネクタ 314"/>
        <xdr:cNvCxnSpPr/>
      </xdr:nvCxnSpPr>
      <xdr:spPr>
        <a:xfrm>
          <a:off x="13893800" y="6395212"/>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36</xdr:row>
      <xdr:rowOff>163068</xdr:rowOff>
    </xdr:from>
    <xdr:to>
      <xdr:col>21</xdr:col>
      <xdr:colOff>412750</xdr:colOff>
      <xdr:row>37</xdr:row>
      <xdr:rowOff>93218</xdr:rowOff>
    </xdr:to>
    <xdr:sp macro="" textlink="">
      <xdr:nvSpPr>
        <xdr:cNvPr id="316" name="フローチャート : 判断 315"/>
        <xdr:cNvSpPr/>
      </xdr:nvSpPr>
      <xdr:spPr>
        <a:xfrm>
          <a:off x="14732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35</xdr:row>
      <xdr:rowOff>103395</xdr:rowOff>
    </xdr:from>
    <xdr:ext cx="762000" cy="259045"/>
    <xdr:sp macro="" textlink="">
      <xdr:nvSpPr>
        <xdr:cNvPr id="317" name="テキスト ボックス 316"/>
        <xdr:cNvSpPr txBox="1"/>
      </xdr:nvSpPr>
      <xdr:spPr>
        <a:xfrm>
          <a:off x="14401800" y="6104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14.4</a:t>
          </a:r>
          <a:endParaRPr kumimoji="1" lang="ja-JP" altLang="en-US" sz="1000" b="1">
            <a:solidFill>
              <a:srgbClr val="000080"/>
            </a:solidFill>
            <a:latin typeface="ＭＳ Ｐゴシック"/>
          </a:endParaRPr>
        </a:p>
      </xdr:txBody>
    </xdr:sp>
    <xdr:clientData/>
  </xdr:oneCellAnchor>
  <xdr:twoCellAnchor>
    <xdr:from>
      <xdr:col>18</xdr:col>
      <xdr:colOff>641350</xdr:colOff>
      <xdr:row>36</xdr:row>
      <xdr:rowOff>127000</xdr:rowOff>
    </xdr:from>
    <xdr:to>
      <xdr:col>20</xdr:col>
      <xdr:colOff>158750</xdr:colOff>
      <xdr:row>37</xdr:row>
      <xdr:rowOff>51562</xdr:rowOff>
    </xdr:to>
    <xdr:cxnSp macro="">
      <xdr:nvCxnSpPr>
        <xdr:cNvPr id="318" name="直線コネクタ 317"/>
        <xdr:cNvCxnSpPr/>
      </xdr:nvCxnSpPr>
      <xdr:spPr>
        <a:xfrm>
          <a:off x="13004800" y="6299200"/>
          <a:ext cx="889000" cy="9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36</xdr:row>
      <xdr:rowOff>149352</xdr:rowOff>
    </xdr:from>
    <xdr:to>
      <xdr:col>20</xdr:col>
      <xdr:colOff>209550</xdr:colOff>
      <xdr:row>37</xdr:row>
      <xdr:rowOff>79502</xdr:rowOff>
    </xdr:to>
    <xdr:sp macro="" textlink="">
      <xdr:nvSpPr>
        <xdr:cNvPr id="319" name="フローチャート : 判断 318"/>
        <xdr:cNvSpPr/>
      </xdr:nvSpPr>
      <xdr:spPr>
        <a:xfrm>
          <a:off x="13843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35</xdr:row>
      <xdr:rowOff>89679</xdr:rowOff>
    </xdr:from>
    <xdr:ext cx="762000" cy="259045"/>
    <xdr:sp macro="" textlink="">
      <xdr:nvSpPr>
        <xdr:cNvPr id="320" name="テキスト ボックス 319"/>
        <xdr:cNvSpPr txBox="1"/>
      </xdr:nvSpPr>
      <xdr:spPr>
        <a:xfrm>
          <a:off x="13512800" y="6090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14.1</a:t>
          </a:r>
          <a:endParaRPr kumimoji="1" lang="ja-JP" altLang="en-US" sz="1000" b="1">
            <a:solidFill>
              <a:srgbClr val="000080"/>
            </a:solidFill>
            <a:latin typeface="ＭＳ Ｐゴシック"/>
          </a:endParaRPr>
        </a:p>
      </xdr:txBody>
    </xdr:sp>
    <xdr:clientData/>
  </xdr:oneCellAnchor>
  <xdr:twoCellAnchor>
    <xdr:from>
      <xdr:col>18</xdr:col>
      <xdr:colOff>590550</xdr:colOff>
      <xdr:row>36</xdr:row>
      <xdr:rowOff>149352</xdr:rowOff>
    </xdr:from>
    <xdr:to>
      <xdr:col>19</xdr:col>
      <xdr:colOff>6350</xdr:colOff>
      <xdr:row>37</xdr:row>
      <xdr:rowOff>79502</xdr:rowOff>
    </xdr:to>
    <xdr:sp macro="" textlink="">
      <xdr:nvSpPr>
        <xdr:cNvPr id="321" name="フローチャート : 判断 320"/>
        <xdr:cNvSpPr/>
      </xdr:nvSpPr>
      <xdr:spPr>
        <a:xfrm>
          <a:off x="12954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37</xdr:row>
      <xdr:rowOff>64279</xdr:rowOff>
    </xdr:from>
    <xdr:ext cx="762000" cy="259045"/>
    <xdr:sp macro="" textlink="">
      <xdr:nvSpPr>
        <xdr:cNvPr id="322" name="テキスト ボックス 321"/>
        <xdr:cNvSpPr txBox="1"/>
      </xdr:nvSpPr>
      <xdr:spPr>
        <a:xfrm>
          <a:off x="12623800" y="6407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14.1</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23" name="テキスト ボックス 322"/>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24" name="テキスト ボックス 323"/>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25" name="テキスト ボックス 324"/>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26" name="テキスト ボックス 325"/>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27" name="テキスト ボックス 326"/>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37</xdr:row>
      <xdr:rowOff>151638</xdr:rowOff>
    </xdr:from>
    <xdr:to>
      <xdr:col>24</xdr:col>
      <xdr:colOff>82550</xdr:colOff>
      <xdr:row>38</xdr:row>
      <xdr:rowOff>81788</xdr:rowOff>
    </xdr:to>
    <xdr:sp macro="" textlink="">
      <xdr:nvSpPr>
        <xdr:cNvPr id="328" name="円/楕円 327"/>
        <xdr:cNvSpPr/>
      </xdr:nvSpPr>
      <xdr:spPr>
        <a:xfrm>
          <a:off x="16459200" y="6495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37</xdr:row>
      <xdr:rowOff>123715</xdr:rowOff>
    </xdr:from>
    <xdr:ext cx="762000" cy="259045"/>
    <xdr:sp macro="" textlink="">
      <xdr:nvSpPr>
        <xdr:cNvPr id="329" name="補助費等該当値テキスト"/>
        <xdr:cNvSpPr txBox="1"/>
      </xdr:nvSpPr>
      <xdr:spPr>
        <a:xfrm>
          <a:off x="16598900" y="6467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17.9</a:t>
          </a:r>
          <a:endParaRPr kumimoji="1" lang="ja-JP" altLang="en-US" sz="1000" b="1">
            <a:solidFill>
              <a:srgbClr val="FF0000"/>
            </a:solidFill>
            <a:latin typeface="ＭＳ Ｐゴシック"/>
          </a:endParaRPr>
        </a:p>
      </xdr:txBody>
    </xdr:sp>
    <xdr:clientData/>
  </xdr:oneCellAnchor>
  <xdr:twoCellAnchor>
    <xdr:from>
      <xdr:col>22</xdr:col>
      <xdr:colOff>514350</xdr:colOff>
      <xdr:row>37</xdr:row>
      <xdr:rowOff>87630</xdr:rowOff>
    </xdr:from>
    <xdr:to>
      <xdr:col>22</xdr:col>
      <xdr:colOff>615950</xdr:colOff>
      <xdr:row>38</xdr:row>
      <xdr:rowOff>17780</xdr:rowOff>
    </xdr:to>
    <xdr:sp macro="" textlink="">
      <xdr:nvSpPr>
        <xdr:cNvPr id="330" name="円/楕円 329"/>
        <xdr:cNvSpPr/>
      </xdr:nvSpPr>
      <xdr:spPr>
        <a:xfrm>
          <a:off x="15621000" y="6431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38</xdr:row>
      <xdr:rowOff>2557</xdr:rowOff>
    </xdr:from>
    <xdr:ext cx="736600" cy="259045"/>
    <xdr:sp macro="" textlink="">
      <xdr:nvSpPr>
        <xdr:cNvPr id="331" name="テキスト ボックス 330"/>
        <xdr:cNvSpPr txBox="1"/>
      </xdr:nvSpPr>
      <xdr:spPr>
        <a:xfrm>
          <a:off x="15290800" y="6517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16.5</a:t>
          </a:r>
          <a:endParaRPr kumimoji="1" lang="ja-JP" altLang="en-US" sz="1000" b="1">
            <a:solidFill>
              <a:srgbClr val="FF0000"/>
            </a:solidFill>
            <a:latin typeface="ＭＳ Ｐゴシック"/>
          </a:endParaRPr>
        </a:p>
      </xdr:txBody>
    </xdr:sp>
    <xdr:clientData/>
  </xdr:oneCellAnchor>
  <xdr:twoCellAnchor>
    <xdr:from>
      <xdr:col>21</xdr:col>
      <xdr:colOff>311150</xdr:colOff>
      <xdr:row>37</xdr:row>
      <xdr:rowOff>19050</xdr:rowOff>
    </xdr:from>
    <xdr:to>
      <xdr:col>21</xdr:col>
      <xdr:colOff>412750</xdr:colOff>
      <xdr:row>37</xdr:row>
      <xdr:rowOff>120650</xdr:rowOff>
    </xdr:to>
    <xdr:sp macro="" textlink="">
      <xdr:nvSpPr>
        <xdr:cNvPr id="332" name="円/楕円 331"/>
        <xdr:cNvSpPr/>
      </xdr:nvSpPr>
      <xdr:spPr>
        <a:xfrm>
          <a:off x="14732000" y="636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37</xdr:row>
      <xdr:rowOff>105427</xdr:rowOff>
    </xdr:from>
    <xdr:ext cx="762000" cy="259045"/>
    <xdr:sp macro="" textlink="">
      <xdr:nvSpPr>
        <xdr:cNvPr id="333" name="テキスト ボックス 332"/>
        <xdr:cNvSpPr txBox="1"/>
      </xdr:nvSpPr>
      <xdr:spPr>
        <a:xfrm>
          <a:off x="144018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15.0</a:t>
          </a:r>
          <a:endParaRPr kumimoji="1" lang="ja-JP" altLang="en-US" sz="1000" b="1">
            <a:solidFill>
              <a:srgbClr val="FF0000"/>
            </a:solidFill>
            <a:latin typeface="ＭＳ Ｐゴシック"/>
          </a:endParaRPr>
        </a:p>
      </xdr:txBody>
    </xdr:sp>
    <xdr:clientData/>
  </xdr:oneCellAnchor>
  <xdr:twoCellAnchor>
    <xdr:from>
      <xdr:col>20</xdr:col>
      <xdr:colOff>107950</xdr:colOff>
      <xdr:row>37</xdr:row>
      <xdr:rowOff>762</xdr:rowOff>
    </xdr:from>
    <xdr:to>
      <xdr:col>20</xdr:col>
      <xdr:colOff>209550</xdr:colOff>
      <xdr:row>37</xdr:row>
      <xdr:rowOff>102362</xdr:rowOff>
    </xdr:to>
    <xdr:sp macro="" textlink="">
      <xdr:nvSpPr>
        <xdr:cNvPr id="334" name="円/楕円 333"/>
        <xdr:cNvSpPr/>
      </xdr:nvSpPr>
      <xdr:spPr>
        <a:xfrm>
          <a:off x="13843000" y="6344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37</xdr:row>
      <xdr:rowOff>87139</xdr:rowOff>
    </xdr:from>
    <xdr:ext cx="762000" cy="259045"/>
    <xdr:sp macro="" textlink="">
      <xdr:nvSpPr>
        <xdr:cNvPr id="335" name="テキスト ボックス 334"/>
        <xdr:cNvSpPr txBox="1"/>
      </xdr:nvSpPr>
      <xdr:spPr>
        <a:xfrm>
          <a:off x="13512800" y="6430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14.6</a:t>
          </a:r>
          <a:endParaRPr kumimoji="1" lang="ja-JP" altLang="en-US" sz="1000" b="1">
            <a:solidFill>
              <a:srgbClr val="FF0000"/>
            </a:solidFill>
            <a:latin typeface="ＭＳ Ｐゴシック"/>
          </a:endParaRPr>
        </a:p>
      </xdr:txBody>
    </xdr:sp>
    <xdr:clientData/>
  </xdr:oneCellAnchor>
  <xdr:twoCellAnchor>
    <xdr:from>
      <xdr:col>18</xdr:col>
      <xdr:colOff>590550</xdr:colOff>
      <xdr:row>36</xdr:row>
      <xdr:rowOff>76200</xdr:rowOff>
    </xdr:from>
    <xdr:to>
      <xdr:col>19</xdr:col>
      <xdr:colOff>6350</xdr:colOff>
      <xdr:row>37</xdr:row>
      <xdr:rowOff>6350</xdr:rowOff>
    </xdr:to>
    <xdr:sp macro="" textlink="">
      <xdr:nvSpPr>
        <xdr:cNvPr id="336" name="円/楕円 335"/>
        <xdr:cNvSpPr/>
      </xdr:nvSpPr>
      <xdr:spPr>
        <a:xfrm>
          <a:off x="12954000" y="624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35</xdr:row>
      <xdr:rowOff>16527</xdr:rowOff>
    </xdr:from>
    <xdr:ext cx="762000" cy="259045"/>
    <xdr:sp macro="" textlink="">
      <xdr:nvSpPr>
        <xdr:cNvPr id="337" name="テキスト ボックス 336"/>
        <xdr:cNvSpPr txBox="1"/>
      </xdr:nvSpPr>
      <xdr:spPr>
        <a:xfrm>
          <a:off x="12623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12.5</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38" name="正方形/長方形 337"/>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39" name="正方形/長方形 338"/>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40" name="正方形/長方形 339"/>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5/79</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41" name="正方形/長方形 340"/>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42" name="正方形/長方形 341"/>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17.7</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43" name="正方形/長方形 342"/>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44" name="正方形/長方形 343"/>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18.4</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45" name="正方形/長方形 344"/>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46" name="正方形/長方形 345"/>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47" name="正方形/長方形 346"/>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48" name="テキスト ボックス 347"/>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b="0" i="0">
              <a:solidFill>
                <a:schemeClr val="dk1"/>
              </a:solidFill>
              <a:effectLst/>
              <a:latin typeface="+mn-lt"/>
              <a:ea typeface="+mn-ea"/>
              <a:cs typeface="+mn-cs"/>
            </a:rPr>
            <a:t>類似団体及び全国平均値より良好ではあるが、これは、</a:t>
          </a:r>
          <a:r>
            <a:rPr lang="en-US" altLang="ja-JP" sz="1100" b="0" i="0">
              <a:solidFill>
                <a:schemeClr val="dk1"/>
              </a:solidFill>
              <a:effectLst/>
              <a:latin typeface="+mn-lt"/>
              <a:ea typeface="+mn-ea"/>
              <a:cs typeface="+mn-cs"/>
            </a:rPr>
            <a:t>H18</a:t>
          </a:r>
          <a:r>
            <a:rPr lang="ja-JP" altLang="ja-JP" sz="1100" b="0" i="0">
              <a:solidFill>
                <a:schemeClr val="dk1"/>
              </a:solidFill>
              <a:effectLst/>
              <a:latin typeface="+mn-lt"/>
              <a:ea typeface="+mn-ea"/>
              <a:cs typeface="+mn-cs"/>
            </a:rPr>
            <a:t>より財政運営指針に基づき、臨時財政対策債も含めた一般会計における地方債の単年度発行枠を</a:t>
          </a:r>
          <a:r>
            <a:rPr lang="en-US" altLang="ja-JP" sz="1100" b="0" i="0">
              <a:solidFill>
                <a:schemeClr val="dk1"/>
              </a:solidFill>
              <a:effectLst/>
              <a:latin typeface="+mn-lt"/>
              <a:ea typeface="+mn-ea"/>
              <a:cs typeface="+mn-cs"/>
            </a:rPr>
            <a:t>2</a:t>
          </a:r>
          <a:r>
            <a:rPr lang="ja-JP" altLang="ja-JP" sz="1100" b="0" i="0">
              <a:solidFill>
                <a:schemeClr val="dk1"/>
              </a:solidFill>
              <a:effectLst/>
              <a:latin typeface="+mn-lt"/>
              <a:ea typeface="+mn-ea"/>
              <a:cs typeface="+mn-cs"/>
            </a:rPr>
            <a:t>億</a:t>
          </a:r>
          <a:r>
            <a:rPr lang="en-US" altLang="ja-JP" sz="1100" b="0" i="0">
              <a:solidFill>
                <a:schemeClr val="dk1"/>
              </a:solidFill>
              <a:effectLst/>
              <a:latin typeface="+mn-lt"/>
              <a:ea typeface="+mn-ea"/>
              <a:cs typeface="+mn-cs"/>
            </a:rPr>
            <a:t>2</a:t>
          </a:r>
          <a:r>
            <a:rPr lang="ja-JP" altLang="ja-JP" sz="1100" b="0" i="0">
              <a:solidFill>
                <a:schemeClr val="dk1"/>
              </a:solidFill>
              <a:effectLst/>
              <a:latin typeface="+mn-lt"/>
              <a:ea typeface="+mn-ea"/>
              <a:cs typeface="+mn-cs"/>
            </a:rPr>
            <a:t>千万円以内と設定した効果もあり、</a:t>
          </a:r>
          <a:r>
            <a:rPr lang="en-US" altLang="ja-JP" sz="1100" b="0" i="0">
              <a:solidFill>
                <a:schemeClr val="dk1"/>
              </a:solidFill>
              <a:effectLst/>
              <a:latin typeface="+mn-lt"/>
              <a:ea typeface="+mn-ea"/>
              <a:cs typeface="+mn-cs"/>
            </a:rPr>
            <a:t>H20</a:t>
          </a:r>
          <a:r>
            <a:rPr lang="ja-JP" altLang="ja-JP" sz="1100" b="0" i="0">
              <a:solidFill>
                <a:schemeClr val="dk1"/>
              </a:solidFill>
              <a:effectLst/>
              <a:latin typeface="+mn-lt"/>
              <a:ea typeface="+mn-ea"/>
              <a:cs typeface="+mn-cs"/>
            </a:rPr>
            <a:t>年度に公債費のピークを迎え、以後は減少の一途である。しかし、</a:t>
          </a:r>
          <a:r>
            <a:rPr lang="ja-JP" altLang="en-US" sz="1100" b="0" i="0">
              <a:solidFill>
                <a:schemeClr val="dk1"/>
              </a:solidFill>
              <a:effectLst/>
              <a:latin typeface="+mn-lt"/>
              <a:ea typeface="+mn-ea"/>
              <a:cs typeface="+mn-cs"/>
            </a:rPr>
            <a:t>平成</a:t>
          </a:r>
          <a:r>
            <a:rPr lang="en-US" altLang="ja-JP" sz="1100" b="0" i="0">
              <a:solidFill>
                <a:schemeClr val="dk1"/>
              </a:solidFill>
              <a:effectLst/>
              <a:latin typeface="+mn-lt"/>
              <a:ea typeface="+mn-ea"/>
              <a:cs typeface="+mn-cs"/>
            </a:rPr>
            <a:t>28</a:t>
          </a:r>
          <a:r>
            <a:rPr lang="ja-JP" altLang="en-US" sz="1100" b="0" i="0">
              <a:solidFill>
                <a:schemeClr val="dk1"/>
              </a:solidFill>
              <a:effectLst/>
              <a:latin typeface="+mn-lt"/>
              <a:ea typeface="+mn-ea"/>
              <a:cs typeface="+mn-cs"/>
            </a:rPr>
            <a:t>年度については、近年の財政需要の増加に伴い地方債の発行額を増加させたため前年度から若干の増加となった。今後は老朽化した施設の更新が迫る中で可能な限り現状の数値を維持していけるよう努めていく。</a:t>
          </a:r>
          <a:endParaRPr lang="en-US" altLang="ja-JP" sz="1100" b="0" i="0">
            <a:solidFill>
              <a:schemeClr val="dk1"/>
            </a:solidFill>
            <a:effectLst/>
            <a:latin typeface="+mn-lt"/>
            <a:ea typeface="+mn-ea"/>
            <a:cs typeface="+mn-cs"/>
          </a:endParaRPr>
        </a:p>
        <a:p>
          <a:endParaRPr lang="ja-JP" altLang="ja-JP" sz="1400">
            <a:effectLst/>
          </a:endParaRPr>
        </a:p>
      </xdr:txBody>
    </xdr:sp>
    <xdr:clientData/>
  </xdr:twoCellAnchor>
  <xdr:oneCellAnchor>
    <xdr:from>
      <xdr:col>1</xdr:col>
      <xdr:colOff>28575</xdr:colOff>
      <xdr:row>69</xdr:row>
      <xdr:rowOff>107950</xdr:rowOff>
    </xdr:from>
    <xdr:ext cx="298543" cy="225703"/>
    <xdr:sp macro="" textlink="">
      <xdr:nvSpPr>
        <xdr:cNvPr id="349" name="テキスト ボックス 348"/>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50" name="直線コネクタ 349"/>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51" name="テキスト ボックス 350"/>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81</xdr:row>
      <xdr:rowOff>69850</xdr:rowOff>
    </xdr:from>
    <xdr:to>
      <xdr:col>7</xdr:col>
      <xdr:colOff>574675</xdr:colOff>
      <xdr:row>81</xdr:row>
      <xdr:rowOff>69850</xdr:rowOff>
    </xdr:to>
    <xdr:cxnSp macro="">
      <xdr:nvCxnSpPr>
        <xdr:cNvPr id="352" name="直線コネクタ 351"/>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80</xdr:row>
      <xdr:rowOff>99077</xdr:rowOff>
    </xdr:from>
    <xdr:ext cx="508000" cy="259045"/>
    <xdr:sp macro="" textlink="">
      <xdr:nvSpPr>
        <xdr:cNvPr id="353" name="テキスト ボックス 352"/>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78</xdr:row>
      <xdr:rowOff>127000</xdr:rowOff>
    </xdr:from>
    <xdr:to>
      <xdr:col>7</xdr:col>
      <xdr:colOff>574675</xdr:colOff>
      <xdr:row>78</xdr:row>
      <xdr:rowOff>127000</xdr:rowOff>
    </xdr:to>
    <xdr:cxnSp macro="">
      <xdr:nvCxnSpPr>
        <xdr:cNvPr id="354" name="直線コネクタ 353"/>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77</xdr:row>
      <xdr:rowOff>156227</xdr:rowOff>
    </xdr:from>
    <xdr:ext cx="508000" cy="259045"/>
    <xdr:sp macro="" textlink="">
      <xdr:nvSpPr>
        <xdr:cNvPr id="355" name="テキスト ボックス 354"/>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76</xdr:row>
      <xdr:rowOff>12700</xdr:rowOff>
    </xdr:from>
    <xdr:to>
      <xdr:col>7</xdr:col>
      <xdr:colOff>574675</xdr:colOff>
      <xdr:row>76</xdr:row>
      <xdr:rowOff>12700</xdr:rowOff>
    </xdr:to>
    <xdr:cxnSp macro="">
      <xdr:nvCxnSpPr>
        <xdr:cNvPr id="356" name="直線コネクタ 355"/>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75</xdr:row>
      <xdr:rowOff>41927</xdr:rowOff>
    </xdr:from>
    <xdr:ext cx="508000" cy="259045"/>
    <xdr:sp macro="" textlink="">
      <xdr:nvSpPr>
        <xdr:cNvPr id="357" name="テキスト ボックス 356"/>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73</xdr:row>
      <xdr:rowOff>69850</xdr:rowOff>
    </xdr:from>
    <xdr:to>
      <xdr:col>7</xdr:col>
      <xdr:colOff>574675</xdr:colOff>
      <xdr:row>73</xdr:row>
      <xdr:rowOff>69850</xdr:rowOff>
    </xdr:to>
    <xdr:cxnSp macro="">
      <xdr:nvCxnSpPr>
        <xdr:cNvPr id="358" name="直線コネクタ 357"/>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72</xdr:row>
      <xdr:rowOff>99077</xdr:rowOff>
    </xdr:from>
    <xdr:ext cx="508000" cy="259045"/>
    <xdr:sp macro="" textlink="">
      <xdr:nvSpPr>
        <xdr:cNvPr id="359" name="テキスト ボックス 358"/>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60" name="直線コネクタ 359"/>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70</xdr:row>
      <xdr:rowOff>127000</xdr:rowOff>
    </xdr:from>
    <xdr:to>
      <xdr:col>7</xdr:col>
      <xdr:colOff>574675</xdr:colOff>
      <xdr:row>84</xdr:row>
      <xdr:rowOff>12700</xdr:rowOff>
    </xdr:to>
    <xdr:sp macro="" textlink="">
      <xdr:nvSpPr>
        <xdr:cNvPr id="361"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74</xdr:row>
      <xdr:rowOff>72136</xdr:rowOff>
    </xdr:from>
    <xdr:to>
      <xdr:col>7</xdr:col>
      <xdr:colOff>15875</xdr:colOff>
      <xdr:row>80</xdr:row>
      <xdr:rowOff>127000</xdr:rowOff>
    </xdr:to>
    <xdr:cxnSp macro="">
      <xdr:nvCxnSpPr>
        <xdr:cNvPr id="362" name="直線コネクタ 361"/>
        <xdr:cNvCxnSpPr/>
      </xdr:nvCxnSpPr>
      <xdr:spPr>
        <a:xfrm flipV="1">
          <a:off x="4826000" y="12759436"/>
          <a:ext cx="0" cy="10835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80</xdr:row>
      <xdr:rowOff>99077</xdr:rowOff>
    </xdr:from>
    <xdr:ext cx="762000" cy="259045"/>
    <xdr:sp macro="" textlink="">
      <xdr:nvSpPr>
        <xdr:cNvPr id="363" name="公債費最小値テキスト"/>
        <xdr:cNvSpPr txBox="1"/>
      </xdr:nvSpPr>
      <xdr:spPr>
        <a:xfrm>
          <a:off x="4914900" y="13815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27.5</a:t>
          </a:r>
          <a:endParaRPr kumimoji="1" lang="ja-JP" altLang="en-US" sz="1000" b="1">
            <a:latin typeface="ＭＳ Ｐゴシック"/>
          </a:endParaRPr>
        </a:p>
      </xdr:txBody>
    </xdr:sp>
    <xdr:clientData/>
  </xdr:oneCellAnchor>
  <xdr:twoCellAnchor>
    <xdr:from>
      <xdr:col>6</xdr:col>
      <xdr:colOff>612775</xdr:colOff>
      <xdr:row>80</xdr:row>
      <xdr:rowOff>127000</xdr:rowOff>
    </xdr:from>
    <xdr:to>
      <xdr:col>7</xdr:col>
      <xdr:colOff>104775</xdr:colOff>
      <xdr:row>80</xdr:row>
      <xdr:rowOff>127000</xdr:rowOff>
    </xdr:to>
    <xdr:cxnSp macro="">
      <xdr:nvCxnSpPr>
        <xdr:cNvPr id="364" name="直線コネクタ 363"/>
        <xdr:cNvCxnSpPr/>
      </xdr:nvCxnSpPr>
      <xdr:spPr>
        <a:xfrm>
          <a:off x="4737100" y="13843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72</xdr:row>
      <xdr:rowOff>158513</xdr:rowOff>
    </xdr:from>
    <xdr:ext cx="762000" cy="259045"/>
    <xdr:sp macro="" textlink="">
      <xdr:nvSpPr>
        <xdr:cNvPr id="365" name="公債費最大値テキスト"/>
        <xdr:cNvSpPr txBox="1"/>
      </xdr:nvSpPr>
      <xdr:spPr>
        <a:xfrm>
          <a:off x="4914900" y="12502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3.8</a:t>
          </a:r>
          <a:endParaRPr kumimoji="1" lang="ja-JP" altLang="en-US" sz="1000" b="1">
            <a:latin typeface="ＭＳ Ｐゴシック"/>
          </a:endParaRPr>
        </a:p>
      </xdr:txBody>
    </xdr:sp>
    <xdr:clientData/>
  </xdr:oneCellAnchor>
  <xdr:twoCellAnchor>
    <xdr:from>
      <xdr:col>6</xdr:col>
      <xdr:colOff>612775</xdr:colOff>
      <xdr:row>74</xdr:row>
      <xdr:rowOff>72136</xdr:rowOff>
    </xdr:from>
    <xdr:to>
      <xdr:col>7</xdr:col>
      <xdr:colOff>104775</xdr:colOff>
      <xdr:row>74</xdr:row>
      <xdr:rowOff>72136</xdr:rowOff>
    </xdr:to>
    <xdr:cxnSp macro="">
      <xdr:nvCxnSpPr>
        <xdr:cNvPr id="366" name="直線コネクタ 365"/>
        <xdr:cNvCxnSpPr/>
      </xdr:nvCxnSpPr>
      <xdr:spPr>
        <a:xfrm>
          <a:off x="4737100" y="127594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75</xdr:row>
      <xdr:rowOff>42418</xdr:rowOff>
    </xdr:from>
    <xdr:to>
      <xdr:col>7</xdr:col>
      <xdr:colOff>15875</xdr:colOff>
      <xdr:row>75</xdr:row>
      <xdr:rowOff>56134</xdr:rowOff>
    </xdr:to>
    <xdr:cxnSp macro="">
      <xdr:nvCxnSpPr>
        <xdr:cNvPr id="367" name="直線コネクタ 366"/>
        <xdr:cNvCxnSpPr/>
      </xdr:nvCxnSpPr>
      <xdr:spPr>
        <a:xfrm>
          <a:off x="3987800" y="12901168"/>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77</xdr:row>
      <xdr:rowOff>13988</xdr:rowOff>
    </xdr:from>
    <xdr:ext cx="762000" cy="259045"/>
    <xdr:sp macro="" textlink="">
      <xdr:nvSpPr>
        <xdr:cNvPr id="368" name="公債費平均値テキスト"/>
        <xdr:cNvSpPr txBox="1"/>
      </xdr:nvSpPr>
      <xdr:spPr>
        <a:xfrm>
          <a:off x="4914900" y="132156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15.5</a:t>
          </a:r>
          <a:endParaRPr kumimoji="1" lang="ja-JP" altLang="en-US" sz="1000" b="1">
            <a:solidFill>
              <a:srgbClr val="000080"/>
            </a:solidFill>
            <a:latin typeface="ＭＳ Ｐゴシック"/>
          </a:endParaRPr>
        </a:p>
      </xdr:txBody>
    </xdr:sp>
    <xdr:clientData/>
  </xdr:oneCellAnchor>
  <xdr:twoCellAnchor>
    <xdr:from>
      <xdr:col>6</xdr:col>
      <xdr:colOff>650875</xdr:colOff>
      <xdr:row>77</xdr:row>
      <xdr:rowOff>41911</xdr:rowOff>
    </xdr:from>
    <xdr:to>
      <xdr:col>7</xdr:col>
      <xdr:colOff>66675</xdr:colOff>
      <xdr:row>77</xdr:row>
      <xdr:rowOff>143511</xdr:rowOff>
    </xdr:to>
    <xdr:sp macro="" textlink="">
      <xdr:nvSpPr>
        <xdr:cNvPr id="369" name="フローチャート : 判断 368"/>
        <xdr:cNvSpPr/>
      </xdr:nvSpPr>
      <xdr:spPr>
        <a:xfrm>
          <a:off x="47752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75</xdr:row>
      <xdr:rowOff>42418</xdr:rowOff>
    </xdr:from>
    <xdr:to>
      <xdr:col>5</xdr:col>
      <xdr:colOff>549275</xdr:colOff>
      <xdr:row>75</xdr:row>
      <xdr:rowOff>110998</xdr:rowOff>
    </xdr:to>
    <xdr:cxnSp macro="">
      <xdr:nvCxnSpPr>
        <xdr:cNvPr id="370" name="直線コネクタ 369"/>
        <xdr:cNvCxnSpPr/>
      </xdr:nvCxnSpPr>
      <xdr:spPr>
        <a:xfrm flipV="1">
          <a:off x="3098800" y="12901168"/>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77</xdr:row>
      <xdr:rowOff>32765</xdr:rowOff>
    </xdr:from>
    <xdr:to>
      <xdr:col>5</xdr:col>
      <xdr:colOff>600075</xdr:colOff>
      <xdr:row>77</xdr:row>
      <xdr:rowOff>134365</xdr:rowOff>
    </xdr:to>
    <xdr:sp macro="" textlink="">
      <xdr:nvSpPr>
        <xdr:cNvPr id="371" name="フローチャート : 判断 370"/>
        <xdr:cNvSpPr/>
      </xdr:nvSpPr>
      <xdr:spPr>
        <a:xfrm>
          <a:off x="3937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77</xdr:row>
      <xdr:rowOff>119142</xdr:rowOff>
    </xdr:from>
    <xdr:ext cx="736600" cy="259045"/>
    <xdr:sp macro="" textlink="">
      <xdr:nvSpPr>
        <xdr:cNvPr id="372" name="テキスト ボックス 371"/>
        <xdr:cNvSpPr txBox="1"/>
      </xdr:nvSpPr>
      <xdr:spPr>
        <a:xfrm>
          <a:off x="3606800" y="133207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15.3</a:t>
          </a:r>
          <a:endParaRPr kumimoji="1" lang="ja-JP" altLang="en-US" sz="1000" b="1">
            <a:solidFill>
              <a:srgbClr val="000080"/>
            </a:solidFill>
            <a:latin typeface="ＭＳ Ｐゴシック"/>
          </a:endParaRPr>
        </a:p>
      </xdr:txBody>
    </xdr:sp>
    <xdr:clientData/>
  </xdr:oneCellAnchor>
  <xdr:twoCellAnchor>
    <xdr:from>
      <xdr:col>3</xdr:col>
      <xdr:colOff>142875</xdr:colOff>
      <xdr:row>75</xdr:row>
      <xdr:rowOff>110998</xdr:rowOff>
    </xdr:from>
    <xdr:to>
      <xdr:col>4</xdr:col>
      <xdr:colOff>346075</xdr:colOff>
      <xdr:row>76</xdr:row>
      <xdr:rowOff>3556</xdr:rowOff>
    </xdr:to>
    <xdr:cxnSp macro="">
      <xdr:nvCxnSpPr>
        <xdr:cNvPr id="373" name="直線コネクタ 372"/>
        <xdr:cNvCxnSpPr/>
      </xdr:nvCxnSpPr>
      <xdr:spPr>
        <a:xfrm flipV="1">
          <a:off x="2209800" y="12969748"/>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77</xdr:row>
      <xdr:rowOff>105918</xdr:rowOff>
    </xdr:from>
    <xdr:to>
      <xdr:col>4</xdr:col>
      <xdr:colOff>396875</xdr:colOff>
      <xdr:row>78</xdr:row>
      <xdr:rowOff>36068</xdr:rowOff>
    </xdr:to>
    <xdr:sp macro="" textlink="">
      <xdr:nvSpPr>
        <xdr:cNvPr id="374" name="フローチャート : 判断 373"/>
        <xdr:cNvSpPr/>
      </xdr:nvSpPr>
      <xdr:spPr>
        <a:xfrm>
          <a:off x="3048000" y="13307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78</xdr:row>
      <xdr:rowOff>20845</xdr:rowOff>
    </xdr:from>
    <xdr:ext cx="762000" cy="259045"/>
    <xdr:sp macro="" textlink="">
      <xdr:nvSpPr>
        <xdr:cNvPr id="375" name="テキスト ボックス 374"/>
        <xdr:cNvSpPr txBox="1"/>
      </xdr:nvSpPr>
      <xdr:spPr>
        <a:xfrm>
          <a:off x="2717800" y="13393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16.9</a:t>
          </a:r>
          <a:endParaRPr kumimoji="1" lang="ja-JP" altLang="en-US" sz="1000" b="1">
            <a:solidFill>
              <a:srgbClr val="000080"/>
            </a:solidFill>
            <a:latin typeface="ＭＳ Ｐゴシック"/>
          </a:endParaRPr>
        </a:p>
      </xdr:txBody>
    </xdr:sp>
    <xdr:clientData/>
  </xdr:oneCellAnchor>
  <xdr:twoCellAnchor>
    <xdr:from>
      <xdr:col>1</xdr:col>
      <xdr:colOff>625475</xdr:colOff>
      <xdr:row>76</xdr:row>
      <xdr:rowOff>3556</xdr:rowOff>
    </xdr:from>
    <xdr:to>
      <xdr:col>3</xdr:col>
      <xdr:colOff>142875</xdr:colOff>
      <xdr:row>76</xdr:row>
      <xdr:rowOff>58420</xdr:rowOff>
    </xdr:to>
    <xdr:cxnSp macro="">
      <xdr:nvCxnSpPr>
        <xdr:cNvPr id="376" name="直線コネクタ 375"/>
        <xdr:cNvCxnSpPr/>
      </xdr:nvCxnSpPr>
      <xdr:spPr>
        <a:xfrm flipV="1">
          <a:off x="1320800" y="13033756"/>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77</xdr:row>
      <xdr:rowOff>124206</xdr:rowOff>
    </xdr:from>
    <xdr:to>
      <xdr:col>3</xdr:col>
      <xdr:colOff>193675</xdr:colOff>
      <xdr:row>78</xdr:row>
      <xdr:rowOff>54356</xdr:rowOff>
    </xdr:to>
    <xdr:sp macro="" textlink="">
      <xdr:nvSpPr>
        <xdr:cNvPr id="377" name="フローチャート : 判断 376"/>
        <xdr:cNvSpPr/>
      </xdr:nvSpPr>
      <xdr:spPr>
        <a:xfrm>
          <a:off x="2159000" y="13325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78</xdr:row>
      <xdr:rowOff>39133</xdr:rowOff>
    </xdr:from>
    <xdr:ext cx="762000" cy="259045"/>
    <xdr:sp macro="" textlink="">
      <xdr:nvSpPr>
        <xdr:cNvPr id="378" name="テキスト ボックス 377"/>
        <xdr:cNvSpPr txBox="1"/>
      </xdr:nvSpPr>
      <xdr:spPr>
        <a:xfrm>
          <a:off x="1828800" y="13412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17.3</a:t>
          </a:r>
          <a:endParaRPr kumimoji="1" lang="ja-JP" altLang="en-US" sz="1000" b="1">
            <a:solidFill>
              <a:srgbClr val="000080"/>
            </a:solidFill>
            <a:latin typeface="ＭＳ Ｐゴシック"/>
          </a:endParaRPr>
        </a:p>
      </xdr:txBody>
    </xdr:sp>
    <xdr:clientData/>
  </xdr:oneCellAnchor>
  <xdr:twoCellAnchor>
    <xdr:from>
      <xdr:col>1</xdr:col>
      <xdr:colOff>574675</xdr:colOff>
      <xdr:row>77</xdr:row>
      <xdr:rowOff>137922</xdr:rowOff>
    </xdr:from>
    <xdr:to>
      <xdr:col>1</xdr:col>
      <xdr:colOff>676275</xdr:colOff>
      <xdr:row>78</xdr:row>
      <xdr:rowOff>68072</xdr:rowOff>
    </xdr:to>
    <xdr:sp macro="" textlink="">
      <xdr:nvSpPr>
        <xdr:cNvPr id="379" name="フローチャート : 判断 378"/>
        <xdr:cNvSpPr/>
      </xdr:nvSpPr>
      <xdr:spPr>
        <a:xfrm>
          <a:off x="1270000" y="13339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78</xdr:row>
      <xdr:rowOff>52849</xdr:rowOff>
    </xdr:from>
    <xdr:ext cx="762000" cy="259045"/>
    <xdr:sp macro="" textlink="">
      <xdr:nvSpPr>
        <xdr:cNvPr id="380" name="テキスト ボックス 379"/>
        <xdr:cNvSpPr txBox="1"/>
      </xdr:nvSpPr>
      <xdr:spPr>
        <a:xfrm>
          <a:off x="939800" y="13425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17.6</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81" name="テキスト ボックス 380"/>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82" name="テキスト ボックス 381"/>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83" name="テキスト ボックス 382"/>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84" name="テキスト ボックス 383"/>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85" name="テキスト ボックス 384"/>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75</xdr:row>
      <xdr:rowOff>5334</xdr:rowOff>
    </xdr:from>
    <xdr:to>
      <xdr:col>7</xdr:col>
      <xdr:colOff>66675</xdr:colOff>
      <xdr:row>75</xdr:row>
      <xdr:rowOff>106934</xdr:rowOff>
    </xdr:to>
    <xdr:sp macro="" textlink="">
      <xdr:nvSpPr>
        <xdr:cNvPr id="386" name="円/楕円 385"/>
        <xdr:cNvSpPr/>
      </xdr:nvSpPr>
      <xdr:spPr>
        <a:xfrm>
          <a:off x="4775200" y="12864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74</xdr:row>
      <xdr:rowOff>21861</xdr:rowOff>
    </xdr:from>
    <xdr:ext cx="762000" cy="259045"/>
    <xdr:sp macro="" textlink="">
      <xdr:nvSpPr>
        <xdr:cNvPr id="387" name="公債費該当値テキスト"/>
        <xdr:cNvSpPr txBox="1"/>
      </xdr:nvSpPr>
      <xdr:spPr>
        <a:xfrm>
          <a:off x="4914900" y="12709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7.2</a:t>
          </a:r>
          <a:endParaRPr kumimoji="1" lang="ja-JP" altLang="en-US" sz="1000" b="1">
            <a:solidFill>
              <a:srgbClr val="FF0000"/>
            </a:solidFill>
            <a:latin typeface="ＭＳ Ｐゴシック"/>
          </a:endParaRPr>
        </a:p>
      </xdr:txBody>
    </xdr:sp>
    <xdr:clientData/>
  </xdr:oneCellAnchor>
  <xdr:twoCellAnchor>
    <xdr:from>
      <xdr:col>5</xdr:col>
      <xdr:colOff>498475</xdr:colOff>
      <xdr:row>74</xdr:row>
      <xdr:rowOff>163068</xdr:rowOff>
    </xdr:from>
    <xdr:to>
      <xdr:col>5</xdr:col>
      <xdr:colOff>600075</xdr:colOff>
      <xdr:row>75</xdr:row>
      <xdr:rowOff>93218</xdr:rowOff>
    </xdr:to>
    <xdr:sp macro="" textlink="">
      <xdr:nvSpPr>
        <xdr:cNvPr id="388" name="円/楕円 387"/>
        <xdr:cNvSpPr/>
      </xdr:nvSpPr>
      <xdr:spPr>
        <a:xfrm>
          <a:off x="3937000" y="12850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73</xdr:row>
      <xdr:rowOff>103395</xdr:rowOff>
    </xdr:from>
    <xdr:ext cx="736600" cy="259045"/>
    <xdr:sp macro="" textlink="">
      <xdr:nvSpPr>
        <xdr:cNvPr id="389" name="テキスト ボックス 388"/>
        <xdr:cNvSpPr txBox="1"/>
      </xdr:nvSpPr>
      <xdr:spPr>
        <a:xfrm>
          <a:off x="3606800" y="126192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6.9</a:t>
          </a:r>
          <a:endParaRPr kumimoji="1" lang="ja-JP" altLang="en-US" sz="1000" b="1">
            <a:solidFill>
              <a:srgbClr val="FF0000"/>
            </a:solidFill>
            <a:latin typeface="ＭＳ Ｐゴシック"/>
          </a:endParaRPr>
        </a:p>
      </xdr:txBody>
    </xdr:sp>
    <xdr:clientData/>
  </xdr:oneCellAnchor>
  <xdr:twoCellAnchor>
    <xdr:from>
      <xdr:col>4</xdr:col>
      <xdr:colOff>295275</xdr:colOff>
      <xdr:row>75</xdr:row>
      <xdr:rowOff>60198</xdr:rowOff>
    </xdr:from>
    <xdr:to>
      <xdr:col>4</xdr:col>
      <xdr:colOff>396875</xdr:colOff>
      <xdr:row>75</xdr:row>
      <xdr:rowOff>161798</xdr:rowOff>
    </xdr:to>
    <xdr:sp macro="" textlink="">
      <xdr:nvSpPr>
        <xdr:cNvPr id="390" name="円/楕円 389"/>
        <xdr:cNvSpPr/>
      </xdr:nvSpPr>
      <xdr:spPr>
        <a:xfrm>
          <a:off x="3048000" y="12918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74</xdr:row>
      <xdr:rowOff>525</xdr:rowOff>
    </xdr:from>
    <xdr:ext cx="762000" cy="259045"/>
    <xdr:sp macro="" textlink="">
      <xdr:nvSpPr>
        <xdr:cNvPr id="391" name="テキスト ボックス 390"/>
        <xdr:cNvSpPr txBox="1"/>
      </xdr:nvSpPr>
      <xdr:spPr>
        <a:xfrm>
          <a:off x="2717800" y="126878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8.4</a:t>
          </a:r>
          <a:endParaRPr kumimoji="1" lang="ja-JP" altLang="en-US" sz="1000" b="1">
            <a:solidFill>
              <a:srgbClr val="FF0000"/>
            </a:solidFill>
            <a:latin typeface="ＭＳ Ｐゴシック"/>
          </a:endParaRPr>
        </a:p>
      </xdr:txBody>
    </xdr:sp>
    <xdr:clientData/>
  </xdr:oneCellAnchor>
  <xdr:twoCellAnchor>
    <xdr:from>
      <xdr:col>3</xdr:col>
      <xdr:colOff>92075</xdr:colOff>
      <xdr:row>75</xdr:row>
      <xdr:rowOff>124206</xdr:rowOff>
    </xdr:from>
    <xdr:to>
      <xdr:col>3</xdr:col>
      <xdr:colOff>193675</xdr:colOff>
      <xdr:row>76</xdr:row>
      <xdr:rowOff>54356</xdr:rowOff>
    </xdr:to>
    <xdr:sp macro="" textlink="">
      <xdr:nvSpPr>
        <xdr:cNvPr id="392" name="円/楕円 391"/>
        <xdr:cNvSpPr/>
      </xdr:nvSpPr>
      <xdr:spPr>
        <a:xfrm>
          <a:off x="2159000" y="12982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74</xdr:row>
      <xdr:rowOff>64533</xdr:rowOff>
    </xdr:from>
    <xdr:ext cx="762000" cy="259045"/>
    <xdr:sp macro="" textlink="">
      <xdr:nvSpPr>
        <xdr:cNvPr id="393" name="テキスト ボックス 392"/>
        <xdr:cNvSpPr txBox="1"/>
      </xdr:nvSpPr>
      <xdr:spPr>
        <a:xfrm>
          <a:off x="1828800" y="12751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9.8</a:t>
          </a:r>
          <a:endParaRPr kumimoji="1" lang="ja-JP" altLang="en-US" sz="1000" b="1">
            <a:solidFill>
              <a:srgbClr val="FF0000"/>
            </a:solidFill>
            <a:latin typeface="ＭＳ Ｐゴシック"/>
          </a:endParaRPr>
        </a:p>
      </xdr:txBody>
    </xdr:sp>
    <xdr:clientData/>
  </xdr:oneCellAnchor>
  <xdr:twoCellAnchor>
    <xdr:from>
      <xdr:col>1</xdr:col>
      <xdr:colOff>574675</xdr:colOff>
      <xdr:row>76</xdr:row>
      <xdr:rowOff>7620</xdr:rowOff>
    </xdr:from>
    <xdr:to>
      <xdr:col>1</xdr:col>
      <xdr:colOff>676275</xdr:colOff>
      <xdr:row>76</xdr:row>
      <xdr:rowOff>109220</xdr:rowOff>
    </xdr:to>
    <xdr:sp macro="" textlink="">
      <xdr:nvSpPr>
        <xdr:cNvPr id="394" name="円/楕円 393"/>
        <xdr:cNvSpPr/>
      </xdr:nvSpPr>
      <xdr:spPr>
        <a:xfrm>
          <a:off x="1270000" y="13037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74</xdr:row>
      <xdr:rowOff>119397</xdr:rowOff>
    </xdr:from>
    <xdr:ext cx="762000" cy="259045"/>
    <xdr:sp macro="" textlink="">
      <xdr:nvSpPr>
        <xdr:cNvPr id="395" name="テキスト ボックス 394"/>
        <xdr:cNvSpPr txBox="1"/>
      </xdr:nvSpPr>
      <xdr:spPr>
        <a:xfrm>
          <a:off x="939800" y="128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11.0</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396" name="正方形/長方形 395"/>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397" name="正方形/長方形 396"/>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398" name="正方形/長方形 397"/>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77/79</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399" name="正方形/長方形 398"/>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400" name="正方形/長方形 399"/>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74.8</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401" name="正方形/長方形 400"/>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402" name="正方形/長方形 401"/>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76.8</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403" name="正方形/長方形 402"/>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404" name="正方形/長方形 403"/>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405" name="正方形/長方形 404"/>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406" name="テキスト ボックス 405"/>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lang="ja-JP" altLang="ja-JP" sz="1100">
              <a:solidFill>
                <a:schemeClr val="dk1"/>
              </a:solidFill>
              <a:effectLst/>
              <a:latin typeface="+mn-lt"/>
              <a:ea typeface="+mn-ea"/>
              <a:cs typeface="+mn-cs"/>
            </a:rPr>
            <a:t>公債費以外の経常収支比率が類似団体平均を上回っているのは、経常的な物件費及び繰出金が他の団体より高い水準で推移していることが挙げられる。要因については他の分析欄でも記載したとおりであるため当該欄での分析は割愛するが、経常経費高水準化の要因分析を徹底し、慢性要因については抜本的な改革断行を図っていく。</a:t>
          </a:r>
          <a:endParaRPr lang="ja-JP" altLang="ja-JP" sz="1400">
            <a:effectLst/>
          </a:endParaRPr>
        </a:p>
      </xdr:txBody>
    </xdr:sp>
    <xdr:clientData/>
  </xdr:twoCellAnchor>
  <xdr:oneCellAnchor>
    <xdr:from>
      <xdr:col>18</xdr:col>
      <xdr:colOff>44450</xdr:colOff>
      <xdr:row>69</xdr:row>
      <xdr:rowOff>107950</xdr:rowOff>
    </xdr:from>
    <xdr:ext cx="298543" cy="225703"/>
    <xdr:sp macro="" textlink="">
      <xdr:nvSpPr>
        <xdr:cNvPr id="407" name="テキスト ボックス 406"/>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408" name="直線コネクタ 407"/>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409" name="テキスト ボックス 408"/>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82550</xdr:colOff>
      <xdr:row>81</xdr:row>
      <xdr:rowOff>69850</xdr:rowOff>
    </xdr:from>
    <xdr:to>
      <xdr:col>24</xdr:col>
      <xdr:colOff>590550</xdr:colOff>
      <xdr:row>81</xdr:row>
      <xdr:rowOff>69850</xdr:rowOff>
    </xdr:to>
    <xdr:cxnSp macro="">
      <xdr:nvCxnSpPr>
        <xdr:cNvPr id="410" name="直線コネクタ 409"/>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80</xdr:row>
      <xdr:rowOff>99077</xdr:rowOff>
    </xdr:from>
    <xdr:ext cx="508000" cy="259045"/>
    <xdr:sp macro="" textlink="">
      <xdr:nvSpPr>
        <xdr:cNvPr id="411" name="テキスト ボックス 410"/>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78</xdr:row>
      <xdr:rowOff>127000</xdr:rowOff>
    </xdr:from>
    <xdr:to>
      <xdr:col>24</xdr:col>
      <xdr:colOff>590550</xdr:colOff>
      <xdr:row>78</xdr:row>
      <xdr:rowOff>127000</xdr:rowOff>
    </xdr:to>
    <xdr:cxnSp macro="">
      <xdr:nvCxnSpPr>
        <xdr:cNvPr id="412" name="直線コネクタ 411"/>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77</xdr:row>
      <xdr:rowOff>156227</xdr:rowOff>
    </xdr:from>
    <xdr:ext cx="508000" cy="259045"/>
    <xdr:sp macro="" textlink="">
      <xdr:nvSpPr>
        <xdr:cNvPr id="413" name="テキスト ボックス 412"/>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76</xdr:row>
      <xdr:rowOff>12700</xdr:rowOff>
    </xdr:from>
    <xdr:to>
      <xdr:col>24</xdr:col>
      <xdr:colOff>590550</xdr:colOff>
      <xdr:row>76</xdr:row>
      <xdr:rowOff>12700</xdr:rowOff>
    </xdr:to>
    <xdr:cxnSp macro="">
      <xdr:nvCxnSpPr>
        <xdr:cNvPr id="414" name="直線コネクタ 413"/>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75</xdr:row>
      <xdr:rowOff>41927</xdr:rowOff>
    </xdr:from>
    <xdr:ext cx="508000" cy="259045"/>
    <xdr:sp macro="" textlink="">
      <xdr:nvSpPr>
        <xdr:cNvPr id="415" name="テキスト ボックス 414"/>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73</xdr:row>
      <xdr:rowOff>69850</xdr:rowOff>
    </xdr:from>
    <xdr:to>
      <xdr:col>24</xdr:col>
      <xdr:colOff>590550</xdr:colOff>
      <xdr:row>73</xdr:row>
      <xdr:rowOff>69850</xdr:rowOff>
    </xdr:to>
    <xdr:cxnSp macro="">
      <xdr:nvCxnSpPr>
        <xdr:cNvPr id="416" name="直線コネクタ 415"/>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72</xdr:row>
      <xdr:rowOff>99077</xdr:rowOff>
    </xdr:from>
    <xdr:ext cx="508000" cy="259045"/>
    <xdr:sp macro="" textlink="">
      <xdr:nvSpPr>
        <xdr:cNvPr id="417" name="テキスト ボックス 416"/>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18" name="直線コネクタ 417"/>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19" name="テキスト ボックス 418"/>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20"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73</xdr:row>
      <xdr:rowOff>42418</xdr:rowOff>
    </xdr:from>
    <xdr:to>
      <xdr:col>24</xdr:col>
      <xdr:colOff>31750</xdr:colOff>
      <xdr:row>80</xdr:row>
      <xdr:rowOff>168148</xdr:rowOff>
    </xdr:to>
    <xdr:cxnSp macro="">
      <xdr:nvCxnSpPr>
        <xdr:cNvPr id="421" name="直線コネクタ 420"/>
        <xdr:cNvCxnSpPr/>
      </xdr:nvCxnSpPr>
      <xdr:spPr>
        <a:xfrm flipV="1">
          <a:off x="16510000" y="12558268"/>
          <a:ext cx="0" cy="1325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80</xdr:row>
      <xdr:rowOff>140225</xdr:rowOff>
    </xdr:from>
    <xdr:ext cx="762000" cy="259045"/>
    <xdr:sp macro="" textlink="">
      <xdr:nvSpPr>
        <xdr:cNvPr id="422" name="公債費以外最小値テキスト"/>
        <xdr:cNvSpPr txBox="1"/>
      </xdr:nvSpPr>
      <xdr:spPr>
        <a:xfrm>
          <a:off x="16598900" y="13856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88.4</a:t>
          </a:r>
          <a:endParaRPr kumimoji="1" lang="ja-JP" altLang="en-US" sz="1000" b="1">
            <a:latin typeface="ＭＳ Ｐゴシック"/>
          </a:endParaRPr>
        </a:p>
      </xdr:txBody>
    </xdr:sp>
    <xdr:clientData/>
  </xdr:oneCellAnchor>
  <xdr:twoCellAnchor>
    <xdr:from>
      <xdr:col>23</xdr:col>
      <xdr:colOff>628650</xdr:colOff>
      <xdr:row>80</xdr:row>
      <xdr:rowOff>168148</xdr:rowOff>
    </xdr:from>
    <xdr:to>
      <xdr:col>24</xdr:col>
      <xdr:colOff>120650</xdr:colOff>
      <xdr:row>80</xdr:row>
      <xdr:rowOff>168148</xdr:rowOff>
    </xdr:to>
    <xdr:cxnSp macro="">
      <xdr:nvCxnSpPr>
        <xdr:cNvPr id="423" name="直線コネクタ 422"/>
        <xdr:cNvCxnSpPr/>
      </xdr:nvCxnSpPr>
      <xdr:spPr>
        <a:xfrm>
          <a:off x="16421100" y="13884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71</xdr:row>
      <xdr:rowOff>128795</xdr:rowOff>
    </xdr:from>
    <xdr:ext cx="762000" cy="259045"/>
    <xdr:sp macro="" textlink="">
      <xdr:nvSpPr>
        <xdr:cNvPr id="424" name="公債費以外最大値テキスト"/>
        <xdr:cNvSpPr txBox="1"/>
      </xdr:nvSpPr>
      <xdr:spPr>
        <a:xfrm>
          <a:off x="16598900" y="12301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59.4</a:t>
          </a:r>
          <a:endParaRPr kumimoji="1" lang="ja-JP" altLang="en-US" sz="1000" b="1">
            <a:latin typeface="ＭＳ Ｐゴシック"/>
          </a:endParaRPr>
        </a:p>
      </xdr:txBody>
    </xdr:sp>
    <xdr:clientData/>
  </xdr:oneCellAnchor>
  <xdr:twoCellAnchor>
    <xdr:from>
      <xdr:col>23</xdr:col>
      <xdr:colOff>628650</xdr:colOff>
      <xdr:row>73</xdr:row>
      <xdr:rowOff>42418</xdr:rowOff>
    </xdr:from>
    <xdr:to>
      <xdr:col>24</xdr:col>
      <xdr:colOff>120650</xdr:colOff>
      <xdr:row>73</xdr:row>
      <xdr:rowOff>42418</xdr:rowOff>
    </xdr:to>
    <xdr:cxnSp macro="">
      <xdr:nvCxnSpPr>
        <xdr:cNvPr id="425" name="直線コネクタ 424"/>
        <xdr:cNvCxnSpPr/>
      </xdr:nvCxnSpPr>
      <xdr:spPr>
        <a:xfrm>
          <a:off x="16421100" y="125582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78</xdr:row>
      <xdr:rowOff>159004</xdr:rowOff>
    </xdr:from>
    <xdr:to>
      <xdr:col>24</xdr:col>
      <xdr:colOff>31750</xdr:colOff>
      <xdr:row>79</xdr:row>
      <xdr:rowOff>170435</xdr:rowOff>
    </xdr:to>
    <xdr:cxnSp macro="">
      <xdr:nvCxnSpPr>
        <xdr:cNvPr id="426" name="直線コネクタ 425"/>
        <xdr:cNvCxnSpPr/>
      </xdr:nvCxnSpPr>
      <xdr:spPr>
        <a:xfrm>
          <a:off x="15671800" y="13532104"/>
          <a:ext cx="838200" cy="182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74</xdr:row>
      <xdr:rowOff>168165</xdr:rowOff>
    </xdr:from>
    <xdr:ext cx="762000" cy="259045"/>
    <xdr:sp macro="" textlink="">
      <xdr:nvSpPr>
        <xdr:cNvPr id="427" name="公債費以外平均値テキスト"/>
        <xdr:cNvSpPr txBox="1"/>
      </xdr:nvSpPr>
      <xdr:spPr>
        <a:xfrm>
          <a:off x="16598900" y="128554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70.4</a:t>
          </a:r>
          <a:endParaRPr kumimoji="1" lang="ja-JP" altLang="en-US" sz="1000" b="1">
            <a:solidFill>
              <a:srgbClr val="000080"/>
            </a:solidFill>
            <a:latin typeface="ＭＳ Ｐゴシック"/>
          </a:endParaRPr>
        </a:p>
      </xdr:txBody>
    </xdr:sp>
    <xdr:clientData/>
  </xdr:oneCellAnchor>
  <xdr:twoCellAnchor>
    <xdr:from>
      <xdr:col>23</xdr:col>
      <xdr:colOff>666750</xdr:colOff>
      <xdr:row>75</xdr:row>
      <xdr:rowOff>151637</xdr:rowOff>
    </xdr:from>
    <xdr:to>
      <xdr:col>24</xdr:col>
      <xdr:colOff>82550</xdr:colOff>
      <xdr:row>76</xdr:row>
      <xdr:rowOff>81787</xdr:rowOff>
    </xdr:to>
    <xdr:sp macro="" textlink="">
      <xdr:nvSpPr>
        <xdr:cNvPr id="428" name="フローチャート : 判断 427"/>
        <xdr:cNvSpPr/>
      </xdr:nvSpPr>
      <xdr:spPr>
        <a:xfrm>
          <a:off x="16459200" y="13010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78</xdr:row>
      <xdr:rowOff>159004</xdr:rowOff>
    </xdr:from>
    <xdr:to>
      <xdr:col>22</xdr:col>
      <xdr:colOff>565150</xdr:colOff>
      <xdr:row>79</xdr:row>
      <xdr:rowOff>10413</xdr:rowOff>
    </xdr:to>
    <xdr:cxnSp macro="">
      <xdr:nvCxnSpPr>
        <xdr:cNvPr id="429" name="直線コネクタ 428"/>
        <xdr:cNvCxnSpPr/>
      </xdr:nvCxnSpPr>
      <xdr:spPr>
        <a:xfrm flipV="1">
          <a:off x="14782800" y="13532104"/>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75</xdr:row>
      <xdr:rowOff>41910</xdr:rowOff>
    </xdr:from>
    <xdr:to>
      <xdr:col>22</xdr:col>
      <xdr:colOff>615950</xdr:colOff>
      <xdr:row>75</xdr:row>
      <xdr:rowOff>143510</xdr:rowOff>
    </xdr:to>
    <xdr:sp macro="" textlink="">
      <xdr:nvSpPr>
        <xdr:cNvPr id="430" name="フローチャート : 判断 429"/>
        <xdr:cNvSpPr/>
      </xdr:nvSpPr>
      <xdr:spPr>
        <a:xfrm>
          <a:off x="15621000" y="12900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73</xdr:row>
      <xdr:rowOff>153687</xdr:rowOff>
    </xdr:from>
    <xdr:ext cx="736600" cy="259045"/>
    <xdr:sp macro="" textlink="">
      <xdr:nvSpPr>
        <xdr:cNvPr id="431" name="テキスト ボックス 430"/>
        <xdr:cNvSpPr txBox="1"/>
      </xdr:nvSpPr>
      <xdr:spPr>
        <a:xfrm>
          <a:off x="15290800" y="126695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68.0</a:t>
          </a:r>
          <a:endParaRPr kumimoji="1" lang="ja-JP" altLang="en-US" sz="1000" b="1">
            <a:solidFill>
              <a:srgbClr val="000080"/>
            </a:solidFill>
            <a:latin typeface="ＭＳ Ｐゴシック"/>
          </a:endParaRPr>
        </a:p>
      </xdr:txBody>
    </xdr:sp>
    <xdr:clientData/>
  </xdr:oneCellAnchor>
  <xdr:twoCellAnchor>
    <xdr:from>
      <xdr:col>20</xdr:col>
      <xdr:colOff>158750</xdr:colOff>
      <xdr:row>78</xdr:row>
      <xdr:rowOff>49276</xdr:rowOff>
    </xdr:from>
    <xdr:to>
      <xdr:col>21</xdr:col>
      <xdr:colOff>361950</xdr:colOff>
      <xdr:row>79</xdr:row>
      <xdr:rowOff>10413</xdr:rowOff>
    </xdr:to>
    <xdr:cxnSp macro="">
      <xdr:nvCxnSpPr>
        <xdr:cNvPr id="432" name="直線コネクタ 431"/>
        <xdr:cNvCxnSpPr/>
      </xdr:nvCxnSpPr>
      <xdr:spPr>
        <a:xfrm>
          <a:off x="13893800" y="13422376"/>
          <a:ext cx="889000" cy="132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75</xdr:row>
      <xdr:rowOff>165354</xdr:rowOff>
    </xdr:from>
    <xdr:to>
      <xdr:col>21</xdr:col>
      <xdr:colOff>412750</xdr:colOff>
      <xdr:row>76</xdr:row>
      <xdr:rowOff>95504</xdr:rowOff>
    </xdr:to>
    <xdr:sp macro="" textlink="">
      <xdr:nvSpPr>
        <xdr:cNvPr id="433" name="フローチャート : 判断 432"/>
        <xdr:cNvSpPr/>
      </xdr:nvSpPr>
      <xdr:spPr>
        <a:xfrm>
          <a:off x="14732000" y="13024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74</xdr:row>
      <xdr:rowOff>105681</xdr:rowOff>
    </xdr:from>
    <xdr:ext cx="762000" cy="259045"/>
    <xdr:sp macro="" textlink="">
      <xdr:nvSpPr>
        <xdr:cNvPr id="434" name="テキスト ボックス 433"/>
        <xdr:cNvSpPr txBox="1"/>
      </xdr:nvSpPr>
      <xdr:spPr>
        <a:xfrm>
          <a:off x="14401800" y="12792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70.7</a:t>
          </a:r>
          <a:endParaRPr kumimoji="1" lang="ja-JP" altLang="en-US" sz="1000" b="1">
            <a:solidFill>
              <a:srgbClr val="000080"/>
            </a:solidFill>
            <a:latin typeface="ＭＳ Ｐゴシック"/>
          </a:endParaRPr>
        </a:p>
      </xdr:txBody>
    </xdr:sp>
    <xdr:clientData/>
  </xdr:oneCellAnchor>
  <xdr:twoCellAnchor>
    <xdr:from>
      <xdr:col>18</xdr:col>
      <xdr:colOff>641350</xdr:colOff>
      <xdr:row>76</xdr:row>
      <xdr:rowOff>154432</xdr:rowOff>
    </xdr:from>
    <xdr:to>
      <xdr:col>20</xdr:col>
      <xdr:colOff>158750</xdr:colOff>
      <xdr:row>78</xdr:row>
      <xdr:rowOff>49276</xdr:rowOff>
    </xdr:to>
    <xdr:cxnSp macro="">
      <xdr:nvCxnSpPr>
        <xdr:cNvPr id="435" name="直線コネクタ 434"/>
        <xdr:cNvCxnSpPr/>
      </xdr:nvCxnSpPr>
      <xdr:spPr>
        <a:xfrm>
          <a:off x="13004800" y="13184632"/>
          <a:ext cx="889000" cy="237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75</xdr:row>
      <xdr:rowOff>51054</xdr:rowOff>
    </xdr:from>
    <xdr:to>
      <xdr:col>20</xdr:col>
      <xdr:colOff>209550</xdr:colOff>
      <xdr:row>75</xdr:row>
      <xdr:rowOff>152654</xdr:rowOff>
    </xdr:to>
    <xdr:sp macro="" textlink="">
      <xdr:nvSpPr>
        <xdr:cNvPr id="436" name="フローチャート : 判断 435"/>
        <xdr:cNvSpPr/>
      </xdr:nvSpPr>
      <xdr:spPr>
        <a:xfrm>
          <a:off x="13843000" y="12909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73</xdr:row>
      <xdr:rowOff>162831</xdr:rowOff>
    </xdr:from>
    <xdr:ext cx="762000" cy="259045"/>
    <xdr:sp macro="" textlink="">
      <xdr:nvSpPr>
        <xdr:cNvPr id="437" name="テキスト ボックス 436"/>
        <xdr:cNvSpPr txBox="1"/>
      </xdr:nvSpPr>
      <xdr:spPr>
        <a:xfrm>
          <a:off x="13512800" y="126786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68.2</a:t>
          </a:r>
          <a:endParaRPr kumimoji="1" lang="ja-JP" altLang="en-US" sz="1000" b="1">
            <a:solidFill>
              <a:srgbClr val="000080"/>
            </a:solidFill>
            <a:latin typeface="ＭＳ Ｐゴシック"/>
          </a:endParaRPr>
        </a:p>
      </xdr:txBody>
    </xdr:sp>
    <xdr:clientData/>
  </xdr:oneCellAnchor>
  <xdr:twoCellAnchor>
    <xdr:from>
      <xdr:col>18</xdr:col>
      <xdr:colOff>590550</xdr:colOff>
      <xdr:row>75</xdr:row>
      <xdr:rowOff>37338</xdr:rowOff>
    </xdr:from>
    <xdr:to>
      <xdr:col>19</xdr:col>
      <xdr:colOff>6350</xdr:colOff>
      <xdr:row>75</xdr:row>
      <xdr:rowOff>138938</xdr:rowOff>
    </xdr:to>
    <xdr:sp macro="" textlink="">
      <xdr:nvSpPr>
        <xdr:cNvPr id="438" name="フローチャート : 判断 437"/>
        <xdr:cNvSpPr/>
      </xdr:nvSpPr>
      <xdr:spPr>
        <a:xfrm>
          <a:off x="12954000" y="12896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73</xdr:row>
      <xdr:rowOff>149115</xdr:rowOff>
    </xdr:from>
    <xdr:ext cx="762000" cy="259045"/>
    <xdr:sp macro="" textlink="">
      <xdr:nvSpPr>
        <xdr:cNvPr id="439" name="テキスト ボックス 438"/>
        <xdr:cNvSpPr txBox="1"/>
      </xdr:nvSpPr>
      <xdr:spPr>
        <a:xfrm>
          <a:off x="12623800" y="12664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67.9</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40" name="テキスト ボックス 439"/>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41" name="テキスト ボックス 440"/>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42" name="テキスト ボックス 441"/>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43" name="テキスト ボックス 442"/>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44" name="テキスト ボックス 443"/>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79</xdr:row>
      <xdr:rowOff>119635</xdr:rowOff>
    </xdr:from>
    <xdr:to>
      <xdr:col>24</xdr:col>
      <xdr:colOff>82550</xdr:colOff>
      <xdr:row>80</xdr:row>
      <xdr:rowOff>49785</xdr:rowOff>
    </xdr:to>
    <xdr:sp macro="" textlink="">
      <xdr:nvSpPr>
        <xdr:cNvPr id="445" name="円/楕円 444"/>
        <xdr:cNvSpPr/>
      </xdr:nvSpPr>
      <xdr:spPr>
        <a:xfrm>
          <a:off x="16459200" y="13664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79</xdr:row>
      <xdr:rowOff>91712</xdr:rowOff>
    </xdr:from>
    <xdr:ext cx="762000" cy="259045"/>
    <xdr:sp macro="" textlink="">
      <xdr:nvSpPr>
        <xdr:cNvPr id="446" name="公債費以外該当値テキスト"/>
        <xdr:cNvSpPr txBox="1"/>
      </xdr:nvSpPr>
      <xdr:spPr>
        <a:xfrm>
          <a:off x="16598900" y="13636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84.7</a:t>
          </a:r>
          <a:endParaRPr kumimoji="1" lang="ja-JP" altLang="en-US" sz="1000" b="1">
            <a:solidFill>
              <a:srgbClr val="FF0000"/>
            </a:solidFill>
            <a:latin typeface="ＭＳ Ｐゴシック"/>
          </a:endParaRPr>
        </a:p>
      </xdr:txBody>
    </xdr:sp>
    <xdr:clientData/>
  </xdr:oneCellAnchor>
  <xdr:twoCellAnchor>
    <xdr:from>
      <xdr:col>22</xdr:col>
      <xdr:colOff>514350</xdr:colOff>
      <xdr:row>78</xdr:row>
      <xdr:rowOff>108204</xdr:rowOff>
    </xdr:from>
    <xdr:to>
      <xdr:col>22</xdr:col>
      <xdr:colOff>615950</xdr:colOff>
      <xdr:row>79</xdr:row>
      <xdr:rowOff>38354</xdr:rowOff>
    </xdr:to>
    <xdr:sp macro="" textlink="">
      <xdr:nvSpPr>
        <xdr:cNvPr id="447" name="円/楕円 446"/>
        <xdr:cNvSpPr/>
      </xdr:nvSpPr>
      <xdr:spPr>
        <a:xfrm>
          <a:off x="15621000" y="13481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79</xdr:row>
      <xdr:rowOff>23131</xdr:rowOff>
    </xdr:from>
    <xdr:ext cx="736600" cy="259045"/>
    <xdr:sp macro="" textlink="">
      <xdr:nvSpPr>
        <xdr:cNvPr id="448" name="テキスト ボックス 447"/>
        <xdr:cNvSpPr txBox="1"/>
      </xdr:nvSpPr>
      <xdr:spPr>
        <a:xfrm>
          <a:off x="15290800" y="135676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80.7</a:t>
          </a:r>
          <a:endParaRPr kumimoji="1" lang="ja-JP" altLang="en-US" sz="1000" b="1">
            <a:solidFill>
              <a:srgbClr val="FF0000"/>
            </a:solidFill>
            <a:latin typeface="ＭＳ Ｐゴシック"/>
          </a:endParaRPr>
        </a:p>
      </xdr:txBody>
    </xdr:sp>
    <xdr:clientData/>
  </xdr:oneCellAnchor>
  <xdr:twoCellAnchor>
    <xdr:from>
      <xdr:col>21</xdr:col>
      <xdr:colOff>311150</xdr:colOff>
      <xdr:row>78</xdr:row>
      <xdr:rowOff>131063</xdr:rowOff>
    </xdr:from>
    <xdr:to>
      <xdr:col>21</xdr:col>
      <xdr:colOff>412750</xdr:colOff>
      <xdr:row>79</xdr:row>
      <xdr:rowOff>61213</xdr:rowOff>
    </xdr:to>
    <xdr:sp macro="" textlink="">
      <xdr:nvSpPr>
        <xdr:cNvPr id="449" name="円/楕円 448"/>
        <xdr:cNvSpPr/>
      </xdr:nvSpPr>
      <xdr:spPr>
        <a:xfrm>
          <a:off x="14732000" y="13504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79</xdr:row>
      <xdr:rowOff>45990</xdr:rowOff>
    </xdr:from>
    <xdr:ext cx="762000" cy="259045"/>
    <xdr:sp macro="" textlink="">
      <xdr:nvSpPr>
        <xdr:cNvPr id="450" name="テキスト ボックス 449"/>
        <xdr:cNvSpPr txBox="1"/>
      </xdr:nvSpPr>
      <xdr:spPr>
        <a:xfrm>
          <a:off x="14401800" y="13590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81.2</a:t>
          </a:r>
          <a:endParaRPr kumimoji="1" lang="ja-JP" altLang="en-US" sz="1000" b="1">
            <a:solidFill>
              <a:srgbClr val="FF0000"/>
            </a:solidFill>
            <a:latin typeface="ＭＳ Ｐゴシック"/>
          </a:endParaRPr>
        </a:p>
      </xdr:txBody>
    </xdr:sp>
    <xdr:clientData/>
  </xdr:oneCellAnchor>
  <xdr:twoCellAnchor>
    <xdr:from>
      <xdr:col>20</xdr:col>
      <xdr:colOff>107950</xdr:colOff>
      <xdr:row>77</xdr:row>
      <xdr:rowOff>169926</xdr:rowOff>
    </xdr:from>
    <xdr:to>
      <xdr:col>20</xdr:col>
      <xdr:colOff>209550</xdr:colOff>
      <xdr:row>78</xdr:row>
      <xdr:rowOff>100076</xdr:rowOff>
    </xdr:to>
    <xdr:sp macro="" textlink="">
      <xdr:nvSpPr>
        <xdr:cNvPr id="451" name="円/楕円 450"/>
        <xdr:cNvSpPr/>
      </xdr:nvSpPr>
      <xdr:spPr>
        <a:xfrm>
          <a:off x="13843000" y="13371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78</xdr:row>
      <xdr:rowOff>84853</xdr:rowOff>
    </xdr:from>
    <xdr:ext cx="762000" cy="259045"/>
    <xdr:sp macro="" textlink="">
      <xdr:nvSpPr>
        <xdr:cNvPr id="452" name="テキスト ボックス 451"/>
        <xdr:cNvSpPr txBox="1"/>
      </xdr:nvSpPr>
      <xdr:spPr>
        <a:xfrm>
          <a:off x="13512800" y="13457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78.3</a:t>
          </a:r>
          <a:endParaRPr kumimoji="1" lang="ja-JP" altLang="en-US" sz="1000" b="1">
            <a:solidFill>
              <a:srgbClr val="FF0000"/>
            </a:solidFill>
            <a:latin typeface="ＭＳ Ｐゴシック"/>
          </a:endParaRPr>
        </a:p>
      </xdr:txBody>
    </xdr:sp>
    <xdr:clientData/>
  </xdr:oneCellAnchor>
  <xdr:twoCellAnchor>
    <xdr:from>
      <xdr:col>18</xdr:col>
      <xdr:colOff>590550</xdr:colOff>
      <xdr:row>76</xdr:row>
      <xdr:rowOff>103632</xdr:rowOff>
    </xdr:from>
    <xdr:to>
      <xdr:col>19</xdr:col>
      <xdr:colOff>6350</xdr:colOff>
      <xdr:row>77</xdr:row>
      <xdr:rowOff>33782</xdr:rowOff>
    </xdr:to>
    <xdr:sp macro="" textlink="">
      <xdr:nvSpPr>
        <xdr:cNvPr id="453" name="円/楕円 452"/>
        <xdr:cNvSpPr/>
      </xdr:nvSpPr>
      <xdr:spPr>
        <a:xfrm>
          <a:off x="12954000" y="13133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77</xdr:row>
      <xdr:rowOff>18559</xdr:rowOff>
    </xdr:from>
    <xdr:ext cx="762000" cy="259045"/>
    <xdr:sp macro="" textlink="">
      <xdr:nvSpPr>
        <xdr:cNvPr id="454" name="テキスト ボックス 453"/>
        <xdr:cNvSpPr txBox="1"/>
      </xdr:nvSpPr>
      <xdr:spPr>
        <a:xfrm>
          <a:off x="12623800" y="13220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73.1</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宮城県川崎町</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28</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21</xdr:row>
      <xdr:rowOff>146702</xdr:rowOff>
    </xdr:from>
    <xdr:ext cx="762000" cy="259045"/>
    <xdr:sp macro="" textlink="">
      <xdr:nvSpPr>
        <xdr:cNvPr id="31" name="テキスト ボックス 30"/>
        <xdr:cNvSpPr txBox="1"/>
      </xdr:nvSpPr>
      <xdr:spPr>
        <a:xfrm>
          <a:off x="14097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1025525</xdr:colOff>
      <xdr:row>20</xdr:row>
      <xdr:rowOff>3175</xdr:rowOff>
    </xdr:from>
    <xdr:to>
      <xdr:col>5</xdr:col>
      <xdr:colOff>733425</xdr:colOff>
      <xdr:row>20</xdr:row>
      <xdr:rowOff>3175</xdr:rowOff>
    </xdr:to>
    <xdr:cxnSp macro="">
      <xdr:nvCxnSpPr>
        <xdr:cNvPr id="32" name="直線コネクタ 31"/>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19</xdr:row>
      <xdr:rowOff>32402</xdr:rowOff>
    </xdr:from>
    <xdr:ext cx="762000" cy="259045"/>
    <xdr:sp macro="" textlink="">
      <xdr:nvSpPr>
        <xdr:cNvPr id="33" name="テキスト ボックス 32"/>
        <xdr:cNvSpPr txBox="1"/>
      </xdr:nvSpPr>
      <xdr:spPr>
        <a:xfrm>
          <a:off x="14097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17</xdr:row>
      <xdr:rowOff>60325</xdr:rowOff>
    </xdr:from>
    <xdr:to>
      <xdr:col>5</xdr:col>
      <xdr:colOff>733425</xdr:colOff>
      <xdr:row>17</xdr:row>
      <xdr:rowOff>60325</xdr:rowOff>
    </xdr:to>
    <xdr:cxnSp macro="">
      <xdr:nvCxnSpPr>
        <xdr:cNvPr id="34" name="直線コネクタ 33"/>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16</xdr:row>
      <xdr:rowOff>89552</xdr:rowOff>
    </xdr:from>
    <xdr:ext cx="762000" cy="259045"/>
    <xdr:sp macro="" textlink="">
      <xdr:nvSpPr>
        <xdr:cNvPr id="35" name="テキスト ボックス 34"/>
        <xdr:cNvSpPr txBox="1"/>
      </xdr:nvSpPr>
      <xdr:spPr>
        <a:xfrm>
          <a:off x="14097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1025525</xdr:colOff>
      <xdr:row>14</xdr:row>
      <xdr:rowOff>117475</xdr:rowOff>
    </xdr:from>
    <xdr:to>
      <xdr:col>5</xdr:col>
      <xdr:colOff>733425</xdr:colOff>
      <xdr:row>14</xdr:row>
      <xdr:rowOff>117475</xdr:rowOff>
    </xdr:to>
    <xdr:cxnSp macro="">
      <xdr:nvCxnSpPr>
        <xdr:cNvPr id="36" name="直線コネクタ 35"/>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13</xdr:row>
      <xdr:rowOff>146702</xdr:rowOff>
    </xdr:from>
    <xdr:ext cx="762000" cy="259045"/>
    <xdr:sp macro="" textlink="">
      <xdr:nvSpPr>
        <xdr:cNvPr id="37" name="テキスト ボックス 36"/>
        <xdr:cNvSpPr txBox="1"/>
      </xdr:nvSpPr>
      <xdr:spPr>
        <a:xfrm>
          <a:off x="14097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1025525</xdr:colOff>
      <xdr:row>12</xdr:row>
      <xdr:rowOff>3175</xdr:rowOff>
    </xdr:from>
    <xdr:to>
      <xdr:col>5</xdr:col>
      <xdr:colOff>733425</xdr:colOff>
      <xdr:row>12</xdr:row>
      <xdr:rowOff>3175</xdr:rowOff>
    </xdr:to>
    <xdr:cxnSp macro="">
      <xdr:nvCxnSpPr>
        <xdr:cNvPr id="38" name="直線コネクタ 37"/>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11</xdr:row>
      <xdr:rowOff>32402</xdr:rowOff>
    </xdr:from>
    <xdr:ext cx="762000" cy="259045"/>
    <xdr:sp macro="" textlink="">
      <xdr:nvSpPr>
        <xdr:cNvPr id="39" name="テキスト ボックス 38"/>
        <xdr:cNvSpPr txBox="1"/>
      </xdr:nvSpPr>
      <xdr:spPr>
        <a:xfrm>
          <a:off x="14097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40" name="直線コネクタ 39"/>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1" name="テキスト ボックス 40"/>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2"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12</xdr:row>
      <xdr:rowOff>71407</xdr:rowOff>
    </xdr:from>
    <xdr:to>
      <xdr:col>4</xdr:col>
      <xdr:colOff>1117600</xdr:colOff>
      <xdr:row>20</xdr:row>
      <xdr:rowOff>102945</xdr:rowOff>
    </xdr:to>
    <xdr:cxnSp macro="">
      <xdr:nvCxnSpPr>
        <xdr:cNvPr id="43" name="直線コネクタ 42"/>
        <xdr:cNvCxnSpPr/>
      </xdr:nvCxnSpPr>
      <xdr:spPr bwMode="auto">
        <a:xfrm flipV="1">
          <a:off x="5651500" y="2176432"/>
          <a:ext cx="0" cy="140313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20</xdr:row>
      <xdr:rowOff>75022</xdr:rowOff>
    </xdr:from>
    <xdr:ext cx="762000" cy="259045"/>
    <xdr:sp macro="" textlink="">
      <xdr:nvSpPr>
        <xdr:cNvPr id="44" name="人口1人当たり決算額の推移最小値テキスト130"/>
        <xdr:cNvSpPr txBox="1"/>
      </xdr:nvSpPr>
      <xdr:spPr>
        <a:xfrm>
          <a:off x="5740400" y="3551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89,089</a:t>
          </a:r>
          <a:endParaRPr kumimoji="1" lang="ja-JP" altLang="en-US" sz="1000" b="1">
            <a:latin typeface="ＭＳ Ｐゴシック"/>
          </a:endParaRPr>
        </a:p>
      </xdr:txBody>
    </xdr:sp>
    <xdr:clientData/>
  </xdr:oneCellAnchor>
  <xdr:twoCellAnchor>
    <xdr:from>
      <xdr:col>4</xdr:col>
      <xdr:colOff>1028700</xdr:colOff>
      <xdr:row>20</xdr:row>
      <xdr:rowOff>102945</xdr:rowOff>
    </xdr:from>
    <xdr:to>
      <xdr:col>5</xdr:col>
      <xdr:colOff>73025</xdr:colOff>
      <xdr:row>20</xdr:row>
      <xdr:rowOff>102945</xdr:rowOff>
    </xdr:to>
    <xdr:cxnSp macro="">
      <xdr:nvCxnSpPr>
        <xdr:cNvPr id="45" name="直線コネクタ 44"/>
        <xdr:cNvCxnSpPr/>
      </xdr:nvCxnSpPr>
      <xdr:spPr bwMode="auto">
        <a:xfrm>
          <a:off x="5562600" y="357957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10</xdr:row>
      <xdr:rowOff>157784</xdr:rowOff>
    </xdr:from>
    <xdr:ext cx="762000" cy="259045"/>
    <xdr:sp macro="" textlink="">
      <xdr:nvSpPr>
        <xdr:cNvPr id="46" name="人口1人当たり決算額の推移最大値テキスト130"/>
        <xdr:cNvSpPr txBox="1"/>
      </xdr:nvSpPr>
      <xdr:spPr>
        <a:xfrm>
          <a:off x="5740400" y="1919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242,538</a:t>
          </a:r>
          <a:endParaRPr kumimoji="1" lang="ja-JP" altLang="en-US" sz="1000" b="1">
            <a:latin typeface="ＭＳ Ｐゴシック"/>
          </a:endParaRPr>
        </a:p>
      </xdr:txBody>
    </xdr:sp>
    <xdr:clientData/>
  </xdr:oneCellAnchor>
  <xdr:twoCellAnchor>
    <xdr:from>
      <xdr:col>4</xdr:col>
      <xdr:colOff>1028700</xdr:colOff>
      <xdr:row>12</xdr:row>
      <xdr:rowOff>71407</xdr:rowOff>
    </xdr:from>
    <xdr:to>
      <xdr:col>5</xdr:col>
      <xdr:colOff>73025</xdr:colOff>
      <xdr:row>12</xdr:row>
      <xdr:rowOff>71407</xdr:rowOff>
    </xdr:to>
    <xdr:cxnSp macro="">
      <xdr:nvCxnSpPr>
        <xdr:cNvPr id="47" name="直線コネクタ 46"/>
        <xdr:cNvCxnSpPr/>
      </xdr:nvCxnSpPr>
      <xdr:spPr bwMode="auto">
        <a:xfrm>
          <a:off x="5562600" y="217643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18</xdr:row>
      <xdr:rowOff>112327</xdr:rowOff>
    </xdr:from>
    <xdr:to>
      <xdr:col>4</xdr:col>
      <xdr:colOff>1117600</xdr:colOff>
      <xdr:row>18</xdr:row>
      <xdr:rowOff>124598</xdr:rowOff>
    </xdr:to>
    <xdr:cxnSp macro="">
      <xdr:nvCxnSpPr>
        <xdr:cNvPr id="48" name="直線コネクタ 47"/>
        <xdr:cNvCxnSpPr/>
      </xdr:nvCxnSpPr>
      <xdr:spPr bwMode="auto">
        <a:xfrm>
          <a:off x="5003800" y="3246052"/>
          <a:ext cx="647700" cy="122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17</xdr:row>
      <xdr:rowOff>13013</xdr:rowOff>
    </xdr:from>
    <xdr:ext cx="762000" cy="259045"/>
    <xdr:sp macro="" textlink="">
      <xdr:nvSpPr>
        <xdr:cNvPr id="49" name="人口1人当たり決算額の推移平均値テキスト130"/>
        <xdr:cNvSpPr txBox="1"/>
      </xdr:nvSpPr>
      <xdr:spPr>
        <a:xfrm>
          <a:off x="5740400" y="29752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132,676</a:t>
          </a:r>
          <a:endParaRPr kumimoji="1" lang="ja-JP" altLang="en-US" sz="1000" b="1">
            <a:solidFill>
              <a:srgbClr val="000080"/>
            </a:solidFill>
            <a:latin typeface="ＭＳ Ｐゴシック"/>
          </a:endParaRPr>
        </a:p>
      </xdr:txBody>
    </xdr:sp>
    <xdr:clientData/>
  </xdr:oneCellAnchor>
  <xdr:twoCellAnchor>
    <xdr:from>
      <xdr:col>4</xdr:col>
      <xdr:colOff>1066800</xdr:colOff>
      <xdr:row>17</xdr:row>
      <xdr:rowOff>167936</xdr:rowOff>
    </xdr:from>
    <xdr:to>
      <xdr:col>5</xdr:col>
      <xdr:colOff>34925</xdr:colOff>
      <xdr:row>18</xdr:row>
      <xdr:rowOff>98086</xdr:rowOff>
    </xdr:to>
    <xdr:sp macro="" textlink="">
      <xdr:nvSpPr>
        <xdr:cNvPr id="50" name="フローチャート : 判断 49"/>
        <xdr:cNvSpPr/>
      </xdr:nvSpPr>
      <xdr:spPr bwMode="auto">
        <a:xfrm>
          <a:off x="5600700" y="31302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18</xdr:row>
      <xdr:rowOff>112327</xdr:rowOff>
    </xdr:from>
    <xdr:to>
      <xdr:col>4</xdr:col>
      <xdr:colOff>469900</xdr:colOff>
      <xdr:row>19</xdr:row>
      <xdr:rowOff>22560</xdr:rowOff>
    </xdr:to>
    <xdr:cxnSp macro="">
      <xdr:nvCxnSpPr>
        <xdr:cNvPr id="51" name="直線コネクタ 50"/>
        <xdr:cNvCxnSpPr/>
      </xdr:nvCxnSpPr>
      <xdr:spPr bwMode="auto">
        <a:xfrm flipV="1">
          <a:off x="4305300" y="3246052"/>
          <a:ext cx="698500" cy="8168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18</xdr:row>
      <xdr:rowOff>22775</xdr:rowOff>
    </xdr:from>
    <xdr:to>
      <xdr:col>4</xdr:col>
      <xdr:colOff>520700</xdr:colOff>
      <xdr:row>18</xdr:row>
      <xdr:rowOff>124375</xdr:rowOff>
    </xdr:to>
    <xdr:sp macro="" textlink="">
      <xdr:nvSpPr>
        <xdr:cNvPr id="52" name="フローチャート : 判断 51"/>
        <xdr:cNvSpPr/>
      </xdr:nvSpPr>
      <xdr:spPr bwMode="auto">
        <a:xfrm>
          <a:off x="4953000" y="31565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16</xdr:row>
      <xdr:rowOff>134552</xdr:rowOff>
    </xdr:from>
    <xdr:ext cx="736600" cy="259045"/>
    <xdr:sp macro="" textlink="">
      <xdr:nvSpPr>
        <xdr:cNvPr id="53" name="テキスト ボックス 52"/>
        <xdr:cNvSpPr txBox="1"/>
      </xdr:nvSpPr>
      <xdr:spPr>
        <a:xfrm>
          <a:off x="4622800" y="2925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129,801</a:t>
          </a:r>
          <a:endParaRPr kumimoji="1" lang="ja-JP" altLang="en-US" sz="1000" b="1">
            <a:solidFill>
              <a:srgbClr val="000080"/>
            </a:solidFill>
            <a:latin typeface="ＭＳ Ｐゴシック"/>
          </a:endParaRPr>
        </a:p>
      </xdr:txBody>
    </xdr:sp>
    <xdr:clientData/>
  </xdr:oneCellAnchor>
  <xdr:twoCellAnchor>
    <xdr:from>
      <xdr:col>3</xdr:col>
      <xdr:colOff>206375</xdr:colOff>
      <xdr:row>19</xdr:row>
      <xdr:rowOff>22560</xdr:rowOff>
    </xdr:from>
    <xdr:to>
      <xdr:col>3</xdr:col>
      <xdr:colOff>904875</xdr:colOff>
      <xdr:row>19</xdr:row>
      <xdr:rowOff>45457</xdr:rowOff>
    </xdr:to>
    <xdr:cxnSp macro="">
      <xdr:nvCxnSpPr>
        <xdr:cNvPr id="54" name="直線コネクタ 53"/>
        <xdr:cNvCxnSpPr/>
      </xdr:nvCxnSpPr>
      <xdr:spPr bwMode="auto">
        <a:xfrm flipV="1">
          <a:off x="3606800" y="3327735"/>
          <a:ext cx="698500" cy="2289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17</xdr:row>
      <xdr:rowOff>154211</xdr:rowOff>
    </xdr:from>
    <xdr:to>
      <xdr:col>3</xdr:col>
      <xdr:colOff>955675</xdr:colOff>
      <xdr:row>18</xdr:row>
      <xdr:rowOff>84361</xdr:rowOff>
    </xdr:to>
    <xdr:sp macro="" textlink="">
      <xdr:nvSpPr>
        <xdr:cNvPr id="55" name="フローチャート : 判断 54"/>
        <xdr:cNvSpPr/>
      </xdr:nvSpPr>
      <xdr:spPr bwMode="auto">
        <a:xfrm>
          <a:off x="4254500" y="311648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16</xdr:row>
      <xdr:rowOff>94538</xdr:rowOff>
    </xdr:from>
    <xdr:ext cx="762000" cy="259045"/>
    <xdr:sp macro="" textlink="">
      <xdr:nvSpPr>
        <xdr:cNvPr id="56" name="テキスト ボックス 55"/>
        <xdr:cNvSpPr txBox="1"/>
      </xdr:nvSpPr>
      <xdr:spPr>
        <a:xfrm>
          <a:off x="3924300" y="2885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134,177</a:t>
          </a:r>
          <a:endParaRPr kumimoji="1" lang="ja-JP" altLang="en-US" sz="1000" b="1">
            <a:solidFill>
              <a:srgbClr val="000080"/>
            </a:solidFill>
            <a:latin typeface="ＭＳ Ｐゴシック"/>
          </a:endParaRPr>
        </a:p>
      </xdr:txBody>
    </xdr:sp>
    <xdr:clientData/>
  </xdr:oneCellAnchor>
  <xdr:twoCellAnchor>
    <xdr:from>
      <xdr:col>2</xdr:col>
      <xdr:colOff>641350</xdr:colOff>
      <xdr:row>19</xdr:row>
      <xdr:rowOff>45457</xdr:rowOff>
    </xdr:from>
    <xdr:to>
      <xdr:col>3</xdr:col>
      <xdr:colOff>206375</xdr:colOff>
      <xdr:row>19</xdr:row>
      <xdr:rowOff>68244</xdr:rowOff>
    </xdr:to>
    <xdr:cxnSp macro="">
      <xdr:nvCxnSpPr>
        <xdr:cNvPr id="57" name="直線コネクタ 56"/>
        <xdr:cNvCxnSpPr/>
      </xdr:nvCxnSpPr>
      <xdr:spPr bwMode="auto">
        <a:xfrm flipV="1">
          <a:off x="2908300" y="3350632"/>
          <a:ext cx="698500" cy="2278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18</xdr:row>
      <xdr:rowOff>18578</xdr:rowOff>
    </xdr:from>
    <xdr:to>
      <xdr:col>3</xdr:col>
      <xdr:colOff>257175</xdr:colOff>
      <xdr:row>18</xdr:row>
      <xdr:rowOff>120178</xdr:rowOff>
    </xdr:to>
    <xdr:sp macro="" textlink="">
      <xdr:nvSpPr>
        <xdr:cNvPr id="58" name="フローチャート : 判断 57"/>
        <xdr:cNvSpPr/>
      </xdr:nvSpPr>
      <xdr:spPr bwMode="auto">
        <a:xfrm>
          <a:off x="3556000" y="315230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16</xdr:row>
      <xdr:rowOff>130355</xdr:rowOff>
    </xdr:from>
    <xdr:ext cx="762000" cy="259045"/>
    <xdr:sp macro="" textlink="">
      <xdr:nvSpPr>
        <xdr:cNvPr id="59" name="テキスト ボックス 58"/>
        <xdr:cNvSpPr txBox="1"/>
      </xdr:nvSpPr>
      <xdr:spPr>
        <a:xfrm>
          <a:off x="3225800" y="29211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130,260</a:t>
          </a:r>
          <a:endParaRPr kumimoji="1" lang="ja-JP" altLang="en-US" sz="1000" b="1">
            <a:solidFill>
              <a:srgbClr val="000080"/>
            </a:solidFill>
            <a:latin typeface="ＭＳ Ｐゴシック"/>
          </a:endParaRPr>
        </a:p>
      </xdr:txBody>
    </xdr:sp>
    <xdr:clientData/>
  </xdr:oneCellAnchor>
  <xdr:twoCellAnchor>
    <xdr:from>
      <xdr:col>2</xdr:col>
      <xdr:colOff>590550</xdr:colOff>
      <xdr:row>18</xdr:row>
      <xdr:rowOff>13036</xdr:rowOff>
    </xdr:from>
    <xdr:to>
      <xdr:col>2</xdr:col>
      <xdr:colOff>692150</xdr:colOff>
      <xdr:row>18</xdr:row>
      <xdr:rowOff>114636</xdr:rowOff>
    </xdr:to>
    <xdr:sp macro="" textlink="">
      <xdr:nvSpPr>
        <xdr:cNvPr id="60" name="フローチャート : 判断 59"/>
        <xdr:cNvSpPr/>
      </xdr:nvSpPr>
      <xdr:spPr bwMode="auto">
        <a:xfrm>
          <a:off x="2857500" y="31467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16</xdr:row>
      <xdr:rowOff>124813</xdr:rowOff>
    </xdr:from>
    <xdr:ext cx="762000" cy="259045"/>
    <xdr:sp macro="" textlink="">
      <xdr:nvSpPr>
        <xdr:cNvPr id="61" name="テキスト ボックス 60"/>
        <xdr:cNvSpPr txBox="1"/>
      </xdr:nvSpPr>
      <xdr:spPr>
        <a:xfrm>
          <a:off x="2527300" y="2915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130,866</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2" name="テキスト ボックス 61"/>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3" name="テキスト ボックス 62"/>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4" name="テキスト ボックス 63"/>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5" name="テキスト ボックス 64"/>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66" name="テキスト ボックス 65"/>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4</xdr:col>
      <xdr:colOff>1066800</xdr:colOff>
      <xdr:row>18</xdr:row>
      <xdr:rowOff>73798</xdr:rowOff>
    </xdr:from>
    <xdr:to>
      <xdr:col>5</xdr:col>
      <xdr:colOff>34925</xdr:colOff>
      <xdr:row>19</xdr:row>
      <xdr:rowOff>3948</xdr:rowOff>
    </xdr:to>
    <xdr:sp macro="" textlink="">
      <xdr:nvSpPr>
        <xdr:cNvPr id="67" name="円/楕円 66"/>
        <xdr:cNvSpPr/>
      </xdr:nvSpPr>
      <xdr:spPr bwMode="auto">
        <a:xfrm>
          <a:off x="5600700" y="32075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18</xdr:row>
      <xdr:rowOff>45875</xdr:rowOff>
    </xdr:from>
    <xdr:ext cx="762000" cy="259045"/>
    <xdr:sp macro="" textlink="">
      <xdr:nvSpPr>
        <xdr:cNvPr id="68" name="人口1人当たり決算額の推移該当値テキスト130"/>
        <xdr:cNvSpPr txBox="1"/>
      </xdr:nvSpPr>
      <xdr:spPr>
        <a:xfrm>
          <a:off x="5740400" y="31796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124,221</a:t>
          </a:r>
          <a:endParaRPr kumimoji="1" lang="ja-JP" altLang="en-US" sz="1000" b="1">
            <a:solidFill>
              <a:srgbClr val="FF0000"/>
            </a:solidFill>
            <a:latin typeface="ＭＳ Ｐゴシック"/>
          </a:endParaRPr>
        </a:p>
      </xdr:txBody>
    </xdr:sp>
    <xdr:clientData/>
  </xdr:oneCellAnchor>
  <xdr:twoCellAnchor>
    <xdr:from>
      <xdr:col>4</xdr:col>
      <xdr:colOff>419100</xdr:colOff>
      <xdr:row>18</xdr:row>
      <xdr:rowOff>61527</xdr:rowOff>
    </xdr:from>
    <xdr:to>
      <xdr:col>4</xdr:col>
      <xdr:colOff>520700</xdr:colOff>
      <xdr:row>18</xdr:row>
      <xdr:rowOff>163127</xdr:rowOff>
    </xdr:to>
    <xdr:sp macro="" textlink="">
      <xdr:nvSpPr>
        <xdr:cNvPr id="69" name="円/楕円 68"/>
        <xdr:cNvSpPr/>
      </xdr:nvSpPr>
      <xdr:spPr bwMode="auto">
        <a:xfrm>
          <a:off x="4953000" y="319525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18</xdr:row>
      <xdr:rowOff>147904</xdr:rowOff>
    </xdr:from>
    <xdr:ext cx="736600" cy="259045"/>
    <xdr:sp macro="" textlink="">
      <xdr:nvSpPr>
        <xdr:cNvPr id="70" name="テキスト ボックス 69"/>
        <xdr:cNvSpPr txBox="1"/>
      </xdr:nvSpPr>
      <xdr:spPr>
        <a:xfrm>
          <a:off x="4622800" y="32816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125,563</a:t>
          </a:r>
          <a:endParaRPr kumimoji="1" lang="ja-JP" altLang="en-US" sz="1000" b="1">
            <a:solidFill>
              <a:srgbClr val="FF0000"/>
            </a:solidFill>
            <a:latin typeface="ＭＳ Ｐゴシック"/>
          </a:endParaRPr>
        </a:p>
      </xdr:txBody>
    </xdr:sp>
    <xdr:clientData/>
  </xdr:oneCellAnchor>
  <xdr:twoCellAnchor>
    <xdr:from>
      <xdr:col>3</xdr:col>
      <xdr:colOff>854075</xdr:colOff>
      <xdr:row>18</xdr:row>
      <xdr:rowOff>143210</xdr:rowOff>
    </xdr:from>
    <xdr:to>
      <xdr:col>3</xdr:col>
      <xdr:colOff>955675</xdr:colOff>
      <xdr:row>19</xdr:row>
      <xdr:rowOff>73360</xdr:rowOff>
    </xdr:to>
    <xdr:sp macro="" textlink="">
      <xdr:nvSpPr>
        <xdr:cNvPr id="71" name="円/楕円 70"/>
        <xdr:cNvSpPr/>
      </xdr:nvSpPr>
      <xdr:spPr bwMode="auto">
        <a:xfrm>
          <a:off x="4254500" y="32769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19</xdr:row>
      <xdr:rowOff>58137</xdr:rowOff>
    </xdr:from>
    <xdr:ext cx="762000" cy="259045"/>
    <xdr:sp macro="" textlink="">
      <xdr:nvSpPr>
        <xdr:cNvPr id="72" name="テキスト ボックス 71"/>
        <xdr:cNvSpPr txBox="1"/>
      </xdr:nvSpPr>
      <xdr:spPr>
        <a:xfrm>
          <a:off x="3924300" y="33633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116,630</a:t>
          </a:r>
          <a:endParaRPr kumimoji="1" lang="ja-JP" altLang="en-US" sz="1000" b="1">
            <a:solidFill>
              <a:srgbClr val="FF0000"/>
            </a:solidFill>
            <a:latin typeface="ＭＳ Ｐゴシック"/>
          </a:endParaRPr>
        </a:p>
      </xdr:txBody>
    </xdr:sp>
    <xdr:clientData/>
  </xdr:oneCellAnchor>
  <xdr:twoCellAnchor>
    <xdr:from>
      <xdr:col>3</xdr:col>
      <xdr:colOff>155575</xdr:colOff>
      <xdr:row>18</xdr:row>
      <xdr:rowOff>166107</xdr:rowOff>
    </xdr:from>
    <xdr:to>
      <xdr:col>3</xdr:col>
      <xdr:colOff>257175</xdr:colOff>
      <xdr:row>19</xdr:row>
      <xdr:rowOff>96257</xdr:rowOff>
    </xdr:to>
    <xdr:sp macro="" textlink="">
      <xdr:nvSpPr>
        <xdr:cNvPr id="73" name="円/楕円 72"/>
        <xdr:cNvSpPr/>
      </xdr:nvSpPr>
      <xdr:spPr bwMode="auto">
        <a:xfrm>
          <a:off x="3556000" y="32998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19</xdr:row>
      <xdr:rowOff>81034</xdr:rowOff>
    </xdr:from>
    <xdr:ext cx="762000" cy="259045"/>
    <xdr:sp macro="" textlink="">
      <xdr:nvSpPr>
        <xdr:cNvPr id="74" name="テキスト ボックス 73"/>
        <xdr:cNvSpPr txBox="1"/>
      </xdr:nvSpPr>
      <xdr:spPr>
        <a:xfrm>
          <a:off x="3225800" y="3386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114,126</a:t>
          </a:r>
          <a:endParaRPr kumimoji="1" lang="ja-JP" altLang="en-US" sz="1000" b="1">
            <a:solidFill>
              <a:srgbClr val="FF0000"/>
            </a:solidFill>
            <a:latin typeface="ＭＳ Ｐゴシック"/>
          </a:endParaRPr>
        </a:p>
      </xdr:txBody>
    </xdr:sp>
    <xdr:clientData/>
  </xdr:oneCellAnchor>
  <xdr:twoCellAnchor>
    <xdr:from>
      <xdr:col>2</xdr:col>
      <xdr:colOff>590550</xdr:colOff>
      <xdr:row>19</xdr:row>
      <xdr:rowOff>17444</xdr:rowOff>
    </xdr:from>
    <xdr:to>
      <xdr:col>2</xdr:col>
      <xdr:colOff>692150</xdr:colOff>
      <xdr:row>19</xdr:row>
      <xdr:rowOff>119044</xdr:rowOff>
    </xdr:to>
    <xdr:sp macro="" textlink="">
      <xdr:nvSpPr>
        <xdr:cNvPr id="75" name="円/楕円 74"/>
        <xdr:cNvSpPr/>
      </xdr:nvSpPr>
      <xdr:spPr bwMode="auto">
        <a:xfrm>
          <a:off x="2857500" y="33226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19</xdr:row>
      <xdr:rowOff>103821</xdr:rowOff>
    </xdr:from>
    <xdr:ext cx="762000" cy="259045"/>
    <xdr:sp macro="" textlink="">
      <xdr:nvSpPr>
        <xdr:cNvPr id="76" name="テキスト ボックス 75"/>
        <xdr:cNvSpPr txBox="1"/>
      </xdr:nvSpPr>
      <xdr:spPr>
        <a:xfrm>
          <a:off x="2527300" y="34089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111,634</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77" name="正方形/長方形 76"/>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78" name="角丸四角形 77"/>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79" name="正方形/長方形 78"/>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80" name="正方形/長方形 79"/>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1" name="正方形/長方形 80"/>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2" name="直線コネクタ 81"/>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3" name="直線コネクタ 82"/>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4" name="直線コネクタ 83"/>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5" name="直線コネクタ 84"/>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86" name="直線コネクタ 85"/>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87" name="円/楕円 86"/>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88" name="フローチャート : 判断 87"/>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89" name="正方形/長方形 88"/>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90" name="テキスト ボックス 89"/>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1" name="直線コネクタ 90"/>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38</xdr:row>
      <xdr:rowOff>88900</xdr:rowOff>
    </xdr:from>
    <xdr:to>
      <xdr:col>5</xdr:col>
      <xdr:colOff>733425</xdr:colOff>
      <xdr:row>38</xdr:row>
      <xdr:rowOff>88900</xdr:rowOff>
    </xdr:to>
    <xdr:cxnSp macro="">
      <xdr:nvCxnSpPr>
        <xdr:cNvPr id="92" name="直線コネクタ 91"/>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37</xdr:row>
      <xdr:rowOff>50800</xdr:rowOff>
    </xdr:from>
    <xdr:to>
      <xdr:col>5</xdr:col>
      <xdr:colOff>733425</xdr:colOff>
      <xdr:row>37</xdr:row>
      <xdr:rowOff>50800</xdr:rowOff>
    </xdr:to>
    <xdr:cxnSp macro="">
      <xdr:nvCxnSpPr>
        <xdr:cNvPr id="93" name="直線コネクタ 92"/>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36</xdr:row>
      <xdr:rowOff>80027</xdr:rowOff>
    </xdr:from>
    <xdr:ext cx="762000" cy="259045"/>
    <xdr:sp macro="" textlink="">
      <xdr:nvSpPr>
        <xdr:cNvPr id="94" name="テキスト ボックス 93"/>
        <xdr:cNvSpPr txBox="1"/>
      </xdr:nvSpPr>
      <xdr:spPr>
        <a:xfrm>
          <a:off x="14097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35</xdr:row>
      <xdr:rowOff>184150</xdr:rowOff>
    </xdr:from>
    <xdr:to>
      <xdr:col>5</xdr:col>
      <xdr:colOff>733425</xdr:colOff>
      <xdr:row>35</xdr:row>
      <xdr:rowOff>184150</xdr:rowOff>
    </xdr:to>
    <xdr:cxnSp macro="">
      <xdr:nvCxnSpPr>
        <xdr:cNvPr id="95" name="直線コネクタ 94"/>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41927</xdr:rowOff>
    </xdr:from>
    <xdr:ext cx="762000" cy="259045"/>
    <xdr:sp macro="" textlink="">
      <xdr:nvSpPr>
        <xdr:cNvPr id="96" name="テキスト ボックス 95"/>
        <xdr:cNvSpPr txBox="1"/>
      </xdr:nvSpPr>
      <xdr:spPr>
        <a:xfrm>
          <a:off x="14097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1025525</xdr:colOff>
      <xdr:row>34</xdr:row>
      <xdr:rowOff>146050</xdr:rowOff>
    </xdr:from>
    <xdr:to>
      <xdr:col>5</xdr:col>
      <xdr:colOff>733425</xdr:colOff>
      <xdr:row>34</xdr:row>
      <xdr:rowOff>146050</xdr:rowOff>
    </xdr:to>
    <xdr:cxnSp macro="">
      <xdr:nvCxnSpPr>
        <xdr:cNvPr id="97" name="直線コネクタ 96"/>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3827</xdr:rowOff>
    </xdr:from>
    <xdr:ext cx="762000" cy="259045"/>
    <xdr:sp macro="" textlink="">
      <xdr:nvSpPr>
        <xdr:cNvPr id="98" name="テキスト ボックス 97"/>
        <xdr:cNvSpPr txBox="1"/>
      </xdr:nvSpPr>
      <xdr:spPr>
        <a:xfrm>
          <a:off x="14097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33</xdr:row>
      <xdr:rowOff>107950</xdr:rowOff>
    </xdr:from>
    <xdr:to>
      <xdr:col>5</xdr:col>
      <xdr:colOff>733425</xdr:colOff>
      <xdr:row>33</xdr:row>
      <xdr:rowOff>107950</xdr:rowOff>
    </xdr:to>
    <xdr:cxnSp macro="">
      <xdr:nvCxnSpPr>
        <xdr:cNvPr id="99" name="直線コネクタ 98"/>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32</xdr:row>
      <xdr:rowOff>137177</xdr:rowOff>
    </xdr:from>
    <xdr:ext cx="762000" cy="259045"/>
    <xdr:sp macro="" textlink="">
      <xdr:nvSpPr>
        <xdr:cNvPr id="100" name="テキスト ボックス 99"/>
        <xdr:cNvSpPr txBox="1"/>
      </xdr:nvSpPr>
      <xdr:spPr>
        <a:xfrm>
          <a:off x="14097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1" name="直線コネクタ 100"/>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2" name="テキスト ボックス 101"/>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3"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33</xdr:row>
      <xdr:rowOff>55315</xdr:rowOff>
    </xdr:from>
    <xdr:to>
      <xdr:col>4</xdr:col>
      <xdr:colOff>1117600</xdr:colOff>
      <xdr:row>37</xdr:row>
      <xdr:rowOff>217012</xdr:rowOff>
    </xdr:to>
    <xdr:cxnSp macro="">
      <xdr:nvCxnSpPr>
        <xdr:cNvPr id="104" name="直線コネクタ 103"/>
        <xdr:cNvCxnSpPr/>
      </xdr:nvCxnSpPr>
      <xdr:spPr bwMode="auto">
        <a:xfrm flipV="1">
          <a:off x="5651500" y="5979865"/>
          <a:ext cx="0" cy="136184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37</xdr:row>
      <xdr:rowOff>189089</xdr:rowOff>
    </xdr:from>
    <xdr:ext cx="762000" cy="259045"/>
    <xdr:sp macro="" textlink="">
      <xdr:nvSpPr>
        <xdr:cNvPr id="105" name="人口1人当たり決算額の推移最小値テキスト445"/>
        <xdr:cNvSpPr txBox="1"/>
      </xdr:nvSpPr>
      <xdr:spPr>
        <a:xfrm>
          <a:off x="5740400" y="7313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-8,725</a:t>
          </a:r>
          <a:endParaRPr kumimoji="1" lang="ja-JP" altLang="en-US" sz="1000" b="1">
            <a:latin typeface="ＭＳ Ｐゴシック"/>
          </a:endParaRPr>
        </a:p>
      </xdr:txBody>
    </xdr:sp>
    <xdr:clientData/>
  </xdr:oneCellAnchor>
  <xdr:twoCellAnchor>
    <xdr:from>
      <xdr:col>4</xdr:col>
      <xdr:colOff>1028700</xdr:colOff>
      <xdr:row>37</xdr:row>
      <xdr:rowOff>217012</xdr:rowOff>
    </xdr:from>
    <xdr:to>
      <xdr:col>5</xdr:col>
      <xdr:colOff>73025</xdr:colOff>
      <xdr:row>37</xdr:row>
      <xdr:rowOff>217012</xdr:rowOff>
    </xdr:to>
    <xdr:cxnSp macro="">
      <xdr:nvCxnSpPr>
        <xdr:cNvPr id="106" name="直線コネクタ 105"/>
        <xdr:cNvCxnSpPr/>
      </xdr:nvCxnSpPr>
      <xdr:spPr bwMode="auto">
        <a:xfrm>
          <a:off x="5562600" y="734171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31</xdr:row>
      <xdr:rowOff>313142</xdr:rowOff>
    </xdr:from>
    <xdr:ext cx="762000" cy="259045"/>
    <xdr:sp macro="" textlink="">
      <xdr:nvSpPr>
        <xdr:cNvPr id="107" name="人口1人当たり決算額の推移最大値テキスト445"/>
        <xdr:cNvSpPr txBox="1"/>
      </xdr:nvSpPr>
      <xdr:spPr>
        <a:xfrm>
          <a:off x="5740400" y="57233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62,763</a:t>
          </a:r>
          <a:endParaRPr kumimoji="1" lang="ja-JP" altLang="en-US" sz="1000" b="1">
            <a:latin typeface="ＭＳ Ｐゴシック"/>
          </a:endParaRPr>
        </a:p>
      </xdr:txBody>
    </xdr:sp>
    <xdr:clientData/>
  </xdr:oneCellAnchor>
  <xdr:twoCellAnchor>
    <xdr:from>
      <xdr:col>4</xdr:col>
      <xdr:colOff>1028700</xdr:colOff>
      <xdr:row>33</xdr:row>
      <xdr:rowOff>55315</xdr:rowOff>
    </xdr:from>
    <xdr:to>
      <xdr:col>5</xdr:col>
      <xdr:colOff>73025</xdr:colOff>
      <xdr:row>33</xdr:row>
      <xdr:rowOff>55315</xdr:rowOff>
    </xdr:to>
    <xdr:cxnSp macro="">
      <xdr:nvCxnSpPr>
        <xdr:cNvPr id="108" name="直線コネクタ 107"/>
        <xdr:cNvCxnSpPr/>
      </xdr:nvCxnSpPr>
      <xdr:spPr bwMode="auto">
        <a:xfrm>
          <a:off x="5562600" y="597986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35</xdr:row>
      <xdr:rowOff>314071</xdr:rowOff>
    </xdr:from>
    <xdr:to>
      <xdr:col>4</xdr:col>
      <xdr:colOff>1117600</xdr:colOff>
      <xdr:row>36</xdr:row>
      <xdr:rowOff>6185</xdr:rowOff>
    </xdr:to>
    <xdr:cxnSp macro="">
      <xdr:nvCxnSpPr>
        <xdr:cNvPr id="109" name="直線コネクタ 108"/>
        <xdr:cNvCxnSpPr/>
      </xdr:nvCxnSpPr>
      <xdr:spPr bwMode="auto">
        <a:xfrm flipV="1">
          <a:off x="5003800" y="6924421"/>
          <a:ext cx="647700" cy="3501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34</xdr:row>
      <xdr:rowOff>220457</xdr:rowOff>
    </xdr:from>
    <xdr:ext cx="762000" cy="259045"/>
    <xdr:sp macro="" textlink="">
      <xdr:nvSpPr>
        <xdr:cNvPr id="110" name="人口1人当たり決算額の推移平均値テキスト445"/>
        <xdr:cNvSpPr txBox="1"/>
      </xdr:nvSpPr>
      <xdr:spPr>
        <a:xfrm>
          <a:off x="5740400" y="64879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25,295</a:t>
          </a:r>
          <a:endParaRPr kumimoji="1" lang="ja-JP" altLang="en-US" sz="1000" b="1">
            <a:solidFill>
              <a:srgbClr val="000080"/>
            </a:solidFill>
            <a:latin typeface="ＭＳ Ｐゴシック"/>
          </a:endParaRPr>
        </a:p>
      </xdr:txBody>
    </xdr:sp>
    <xdr:clientData/>
  </xdr:oneCellAnchor>
  <xdr:twoCellAnchor>
    <xdr:from>
      <xdr:col>4</xdr:col>
      <xdr:colOff>1066800</xdr:colOff>
      <xdr:row>35</xdr:row>
      <xdr:rowOff>32480</xdr:rowOff>
    </xdr:from>
    <xdr:to>
      <xdr:col>5</xdr:col>
      <xdr:colOff>34925</xdr:colOff>
      <xdr:row>35</xdr:row>
      <xdr:rowOff>134080</xdr:rowOff>
    </xdr:to>
    <xdr:sp macro="" textlink="">
      <xdr:nvSpPr>
        <xdr:cNvPr id="111" name="フローチャート : 判断 110"/>
        <xdr:cNvSpPr/>
      </xdr:nvSpPr>
      <xdr:spPr bwMode="auto">
        <a:xfrm>
          <a:off x="5600700" y="66428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36</xdr:row>
      <xdr:rowOff>6185</xdr:rowOff>
    </xdr:from>
    <xdr:to>
      <xdr:col>4</xdr:col>
      <xdr:colOff>469900</xdr:colOff>
      <xdr:row>36</xdr:row>
      <xdr:rowOff>71469</xdr:rowOff>
    </xdr:to>
    <xdr:cxnSp macro="">
      <xdr:nvCxnSpPr>
        <xdr:cNvPr id="112" name="直線コネクタ 111"/>
        <xdr:cNvCxnSpPr/>
      </xdr:nvCxnSpPr>
      <xdr:spPr bwMode="auto">
        <a:xfrm flipV="1">
          <a:off x="4305300" y="6959435"/>
          <a:ext cx="698500" cy="6528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35</xdr:row>
      <xdr:rowOff>37071</xdr:rowOff>
    </xdr:from>
    <xdr:to>
      <xdr:col>4</xdr:col>
      <xdr:colOff>520700</xdr:colOff>
      <xdr:row>35</xdr:row>
      <xdr:rowOff>138671</xdr:rowOff>
    </xdr:to>
    <xdr:sp macro="" textlink="">
      <xdr:nvSpPr>
        <xdr:cNvPr id="113" name="フローチャート : 判断 112"/>
        <xdr:cNvSpPr/>
      </xdr:nvSpPr>
      <xdr:spPr bwMode="auto">
        <a:xfrm>
          <a:off x="4953000" y="664742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34</xdr:row>
      <xdr:rowOff>148848</xdr:rowOff>
    </xdr:from>
    <xdr:ext cx="736600" cy="259045"/>
    <xdr:sp macro="" textlink="">
      <xdr:nvSpPr>
        <xdr:cNvPr id="114" name="テキスト ボックス 113"/>
        <xdr:cNvSpPr txBox="1"/>
      </xdr:nvSpPr>
      <xdr:spPr>
        <a:xfrm>
          <a:off x="4622800" y="64162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25,054</a:t>
          </a:r>
          <a:endParaRPr kumimoji="1" lang="ja-JP" altLang="en-US" sz="1000" b="1">
            <a:solidFill>
              <a:srgbClr val="000080"/>
            </a:solidFill>
            <a:latin typeface="ＭＳ Ｐゴシック"/>
          </a:endParaRPr>
        </a:p>
      </xdr:txBody>
    </xdr:sp>
    <xdr:clientData/>
  </xdr:oneCellAnchor>
  <xdr:twoCellAnchor>
    <xdr:from>
      <xdr:col>3</xdr:col>
      <xdr:colOff>206375</xdr:colOff>
      <xdr:row>35</xdr:row>
      <xdr:rowOff>253092</xdr:rowOff>
    </xdr:from>
    <xdr:to>
      <xdr:col>3</xdr:col>
      <xdr:colOff>904875</xdr:colOff>
      <xdr:row>36</xdr:row>
      <xdr:rowOff>71469</xdr:rowOff>
    </xdr:to>
    <xdr:cxnSp macro="">
      <xdr:nvCxnSpPr>
        <xdr:cNvPr id="115" name="直線コネクタ 114"/>
        <xdr:cNvCxnSpPr/>
      </xdr:nvCxnSpPr>
      <xdr:spPr bwMode="auto">
        <a:xfrm>
          <a:off x="3606800" y="6863442"/>
          <a:ext cx="698500" cy="16127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34</xdr:row>
      <xdr:rowOff>322612</xdr:rowOff>
    </xdr:from>
    <xdr:to>
      <xdr:col>3</xdr:col>
      <xdr:colOff>955675</xdr:colOff>
      <xdr:row>35</xdr:row>
      <xdr:rowOff>81312</xdr:rowOff>
    </xdr:to>
    <xdr:sp macro="" textlink="">
      <xdr:nvSpPr>
        <xdr:cNvPr id="116" name="フローチャート : 判断 115"/>
        <xdr:cNvSpPr/>
      </xdr:nvSpPr>
      <xdr:spPr bwMode="auto">
        <a:xfrm>
          <a:off x="4254500" y="65900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34</xdr:row>
      <xdr:rowOff>91489</xdr:rowOff>
    </xdr:from>
    <xdr:ext cx="762000" cy="259045"/>
    <xdr:sp macro="" textlink="">
      <xdr:nvSpPr>
        <xdr:cNvPr id="117" name="テキスト ボックス 116"/>
        <xdr:cNvSpPr txBox="1"/>
      </xdr:nvSpPr>
      <xdr:spPr>
        <a:xfrm>
          <a:off x="3924300" y="6358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28,065</a:t>
          </a:r>
          <a:endParaRPr kumimoji="1" lang="ja-JP" altLang="en-US" sz="1000" b="1">
            <a:solidFill>
              <a:srgbClr val="000080"/>
            </a:solidFill>
            <a:latin typeface="ＭＳ Ｐゴシック"/>
          </a:endParaRPr>
        </a:p>
      </xdr:txBody>
    </xdr:sp>
    <xdr:clientData/>
  </xdr:oneCellAnchor>
  <xdr:twoCellAnchor>
    <xdr:from>
      <xdr:col>2</xdr:col>
      <xdr:colOff>641350</xdr:colOff>
      <xdr:row>35</xdr:row>
      <xdr:rowOff>180664</xdr:rowOff>
    </xdr:from>
    <xdr:to>
      <xdr:col>3</xdr:col>
      <xdr:colOff>206375</xdr:colOff>
      <xdr:row>35</xdr:row>
      <xdr:rowOff>253092</xdr:rowOff>
    </xdr:to>
    <xdr:cxnSp macro="">
      <xdr:nvCxnSpPr>
        <xdr:cNvPr id="118" name="直線コネクタ 117"/>
        <xdr:cNvCxnSpPr/>
      </xdr:nvCxnSpPr>
      <xdr:spPr bwMode="auto">
        <a:xfrm>
          <a:off x="2908300" y="6791014"/>
          <a:ext cx="698500" cy="7242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34</xdr:row>
      <xdr:rowOff>260338</xdr:rowOff>
    </xdr:from>
    <xdr:to>
      <xdr:col>3</xdr:col>
      <xdr:colOff>257175</xdr:colOff>
      <xdr:row>35</xdr:row>
      <xdr:rowOff>19038</xdr:rowOff>
    </xdr:to>
    <xdr:sp macro="" textlink="">
      <xdr:nvSpPr>
        <xdr:cNvPr id="119" name="フローチャート : 判断 118"/>
        <xdr:cNvSpPr/>
      </xdr:nvSpPr>
      <xdr:spPr bwMode="auto">
        <a:xfrm>
          <a:off x="3556000" y="652778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34</xdr:row>
      <xdr:rowOff>29214</xdr:rowOff>
    </xdr:from>
    <xdr:ext cx="762000" cy="259045"/>
    <xdr:sp macro="" textlink="">
      <xdr:nvSpPr>
        <xdr:cNvPr id="120" name="テキスト ボックス 119"/>
        <xdr:cNvSpPr txBox="1"/>
      </xdr:nvSpPr>
      <xdr:spPr>
        <a:xfrm>
          <a:off x="3225800" y="6296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31,334</a:t>
          </a:r>
          <a:endParaRPr kumimoji="1" lang="ja-JP" altLang="en-US" sz="1000" b="1">
            <a:solidFill>
              <a:srgbClr val="000080"/>
            </a:solidFill>
            <a:latin typeface="ＭＳ Ｐゴシック"/>
          </a:endParaRPr>
        </a:p>
      </xdr:txBody>
    </xdr:sp>
    <xdr:clientData/>
  </xdr:oneCellAnchor>
  <xdr:twoCellAnchor>
    <xdr:from>
      <xdr:col>2</xdr:col>
      <xdr:colOff>590550</xdr:colOff>
      <xdr:row>34</xdr:row>
      <xdr:rowOff>212408</xdr:rowOff>
    </xdr:from>
    <xdr:to>
      <xdr:col>2</xdr:col>
      <xdr:colOff>692150</xdr:colOff>
      <xdr:row>34</xdr:row>
      <xdr:rowOff>314007</xdr:rowOff>
    </xdr:to>
    <xdr:sp macro="" textlink="">
      <xdr:nvSpPr>
        <xdr:cNvPr id="121" name="フローチャート : 判断 120"/>
        <xdr:cNvSpPr/>
      </xdr:nvSpPr>
      <xdr:spPr bwMode="auto">
        <a:xfrm>
          <a:off x="2857500" y="6479858"/>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33</xdr:row>
      <xdr:rowOff>324185</xdr:rowOff>
    </xdr:from>
    <xdr:ext cx="762000" cy="259045"/>
    <xdr:sp macro="" textlink="">
      <xdr:nvSpPr>
        <xdr:cNvPr id="122" name="テキスト ボックス 121"/>
        <xdr:cNvSpPr txBox="1"/>
      </xdr:nvSpPr>
      <xdr:spPr>
        <a:xfrm>
          <a:off x="2527300" y="62487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33,850</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3" name="テキスト ボックス 122"/>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24" name="テキスト ボックス 123"/>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25" name="テキスト ボックス 124"/>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26" name="テキスト ボックス 125"/>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27" name="テキスト ボックス 126"/>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4</xdr:col>
      <xdr:colOff>1066800</xdr:colOff>
      <xdr:row>35</xdr:row>
      <xdr:rowOff>263271</xdr:rowOff>
    </xdr:from>
    <xdr:to>
      <xdr:col>5</xdr:col>
      <xdr:colOff>34925</xdr:colOff>
      <xdr:row>36</xdr:row>
      <xdr:rowOff>21971</xdr:rowOff>
    </xdr:to>
    <xdr:sp macro="" textlink="">
      <xdr:nvSpPr>
        <xdr:cNvPr id="128" name="円/楕円 127"/>
        <xdr:cNvSpPr/>
      </xdr:nvSpPr>
      <xdr:spPr bwMode="auto">
        <a:xfrm>
          <a:off x="5600700" y="687362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35</xdr:row>
      <xdr:rowOff>235348</xdr:rowOff>
    </xdr:from>
    <xdr:ext cx="762000" cy="259045"/>
    <xdr:sp macro="" textlink="">
      <xdr:nvSpPr>
        <xdr:cNvPr id="129" name="人口1人当たり決算額の推移該当値テキスト445"/>
        <xdr:cNvSpPr txBox="1"/>
      </xdr:nvSpPr>
      <xdr:spPr>
        <a:xfrm>
          <a:off x="5740400" y="68456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13,180</a:t>
          </a:r>
          <a:endParaRPr kumimoji="1" lang="ja-JP" altLang="en-US" sz="1000" b="1">
            <a:solidFill>
              <a:srgbClr val="FF0000"/>
            </a:solidFill>
            <a:latin typeface="ＭＳ Ｐゴシック"/>
          </a:endParaRPr>
        </a:p>
      </xdr:txBody>
    </xdr:sp>
    <xdr:clientData/>
  </xdr:oneCellAnchor>
  <xdr:twoCellAnchor>
    <xdr:from>
      <xdr:col>4</xdr:col>
      <xdr:colOff>419100</xdr:colOff>
      <xdr:row>35</xdr:row>
      <xdr:rowOff>298285</xdr:rowOff>
    </xdr:from>
    <xdr:to>
      <xdr:col>4</xdr:col>
      <xdr:colOff>520700</xdr:colOff>
      <xdr:row>36</xdr:row>
      <xdr:rowOff>56985</xdr:rowOff>
    </xdr:to>
    <xdr:sp macro="" textlink="">
      <xdr:nvSpPr>
        <xdr:cNvPr id="130" name="円/楕円 129"/>
        <xdr:cNvSpPr/>
      </xdr:nvSpPr>
      <xdr:spPr bwMode="auto">
        <a:xfrm>
          <a:off x="4953000" y="69086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36</xdr:row>
      <xdr:rowOff>41762</xdr:rowOff>
    </xdr:from>
    <xdr:ext cx="736600" cy="259045"/>
    <xdr:sp macro="" textlink="">
      <xdr:nvSpPr>
        <xdr:cNvPr id="131" name="テキスト ボックス 130"/>
        <xdr:cNvSpPr txBox="1"/>
      </xdr:nvSpPr>
      <xdr:spPr>
        <a:xfrm>
          <a:off x="4622800" y="69950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11,342</a:t>
          </a:r>
          <a:endParaRPr kumimoji="1" lang="ja-JP" altLang="en-US" sz="1000" b="1">
            <a:solidFill>
              <a:srgbClr val="FF0000"/>
            </a:solidFill>
            <a:latin typeface="ＭＳ Ｐゴシック"/>
          </a:endParaRPr>
        </a:p>
      </xdr:txBody>
    </xdr:sp>
    <xdr:clientData/>
  </xdr:oneCellAnchor>
  <xdr:twoCellAnchor>
    <xdr:from>
      <xdr:col>3</xdr:col>
      <xdr:colOff>854075</xdr:colOff>
      <xdr:row>36</xdr:row>
      <xdr:rowOff>20669</xdr:rowOff>
    </xdr:from>
    <xdr:to>
      <xdr:col>3</xdr:col>
      <xdr:colOff>955675</xdr:colOff>
      <xdr:row>36</xdr:row>
      <xdr:rowOff>122269</xdr:rowOff>
    </xdr:to>
    <xdr:sp macro="" textlink="">
      <xdr:nvSpPr>
        <xdr:cNvPr id="132" name="円/楕円 131"/>
        <xdr:cNvSpPr/>
      </xdr:nvSpPr>
      <xdr:spPr bwMode="auto">
        <a:xfrm>
          <a:off x="4254500" y="69739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36</xdr:row>
      <xdr:rowOff>107046</xdr:rowOff>
    </xdr:from>
    <xdr:ext cx="762000" cy="259045"/>
    <xdr:sp macro="" textlink="">
      <xdr:nvSpPr>
        <xdr:cNvPr id="133" name="テキスト ボックス 132"/>
        <xdr:cNvSpPr txBox="1"/>
      </xdr:nvSpPr>
      <xdr:spPr>
        <a:xfrm>
          <a:off x="3924300" y="70602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7,915</a:t>
          </a:r>
          <a:endParaRPr kumimoji="1" lang="ja-JP" altLang="en-US" sz="1000" b="1">
            <a:solidFill>
              <a:srgbClr val="FF0000"/>
            </a:solidFill>
            <a:latin typeface="ＭＳ Ｐゴシック"/>
          </a:endParaRPr>
        </a:p>
      </xdr:txBody>
    </xdr:sp>
    <xdr:clientData/>
  </xdr:oneCellAnchor>
  <xdr:twoCellAnchor>
    <xdr:from>
      <xdr:col>3</xdr:col>
      <xdr:colOff>155575</xdr:colOff>
      <xdr:row>35</xdr:row>
      <xdr:rowOff>202292</xdr:rowOff>
    </xdr:from>
    <xdr:to>
      <xdr:col>3</xdr:col>
      <xdr:colOff>257175</xdr:colOff>
      <xdr:row>35</xdr:row>
      <xdr:rowOff>303892</xdr:rowOff>
    </xdr:to>
    <xdr:sp macro="" textlink="">
      <xdr:nvSpPr>
        <xdr:cNvPr id="134" name="円/楕円 133"/>
        <xdr:cNvSpPr/>
      </xdr:nvSpPr>
      <xdr:spPr bwMode="auto">
        <a:xfrm>
          <a:off x="3556000" y="681264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35</xdr:row>
      <xdr:rowOff>288669</xdr:rowOff>
    </xdr:from>
    <xdr:ext cx="762000" cy="259045"/>
    <xdr:sp macro="" textlink="">
      <xdr:nvSpPr>
        <xdr:cNvPr id="135" name="テキスト ボックス 134"/>
        <xdr:cNvSpPr txBox="1"/>
      </xdr:nvSpPr>
      <xdr:spPr>
        <a:xfrm>
          <a:off x="3225800" y="6899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16,381</a:t>
          </a:r>
          <a:endParaRPr kumimoji="1" lang="ja-JP" altLang="en-US" sz="1000" b="1">
            <a:solidFill>
              <a:srgbClr val="FF0000"/>
            </a:solidFill>
            <a:latin typeface="ＭＳ Ｐゴシック"/>
          </a:endParaRPr>
        </a:p>
      </xdr:txBody>
    </xdr:sp>
    <xdr:clientData/>
  </xdr:oneCellAnchor>
  <xdr:twoCellAnchor>
    <xdr:from>
      <xdr:col>2</xdr:col>
      <xdr:colOff>590550</xdr:colOff>
      <xdr:row>35</xdr:row>
      <xdr:rowOff>129864</xdr:rowOff>
    </xdr:from>
    <xdr:to>
      <xdr:col>2</xdr:col>
      <xdr:colOff>692150</xdr:colOff>
      <xdr:row>35</xdr:row>
      <xdr:rowOff>231464</xdr:rowOff>
    </xdr:to>
    <xdr:sp macro="" textlink="">
      <xdr:nvSpPr>
        <xdr:cNvPr id="136" name="円/楕円 135"/>
        <xdr:cNvSpPr/>
      </xdr:nvSpPr>
      <xdr:spPr bwMode="auto">
        <a:xfrm>
          <a:off x="2857500" y="67402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35</xdr:row>
      <xdr:rowOff>216241</xdr:rowOff>
    </xdr:from>
    <xdr:ext cx="762000" cy="259045"/>
    <xdr:sp macro="" textlink="">
      <xdr:nvSpPr>
        <xdr:cNvPr id="137" name="テキスト ボックス 136"/>
        <xdr:cNvSpPr txBox="1"/>
      </xdr:nvSpPr>
      <xdr:spPr>
        <a:xfrm>
          <a:off x="2527300" y="6826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20,183</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5</a:t>
          </a:r>
          <a:r>
            <a:rPr kumimoji="1" lang="ja-JP" altLang="en-US" sz="3200" b="1">
              <a:solidFill>
                <a:sysClr val="windowText" lastClr="000000"/>
              </a:solidFill>
              <a:latin typeface="ＭＳ Ｐゴシック"/>
            </a:rPr>
            <a:t>）市町村性質別歳出決算分析表（住民一人当たりのコスト）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宮城県川崎町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9,086
9,052
270.77
5,008,516
4,867,650
60,915
3,412,624
1,907,592</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3.2
-</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H28  Ⅱ</a:t>
          </a:r>
          <a:r>
            <a:rPr kumimoji="1" lang="ja-JP" altLang="en-US" sz="1100" b="1">
              <a:solidFill>
                <a:srgbClr val="000000"/>
              </a:solidFill>
              <a:latin typeface="ＭＳ ゴシック"/>
            </a:rPr>
            <a:t>－１</a:t>
          </a:r>
        </a:p>
      </xdr:txBody>
    </xdr:sp>
    <xdr:clientData/>
  </xdr:twoCellAnchor>
  <xdr:twoCellAnchor>
    <xdr:from>
      <xdr:col>16</xdr:col>
      <xdr:colOff>92075</xdr:colOff>
      <xdr:row>5</xdr:row>
      <xdr:rowOff>31750</xdr:rowOff>
    </xdr:from>
    <xdr:to>
      <xdr:col>18</xdr:col>
      <xdr:colOff>225425</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38100</xdr:rowOff>
    </xdr:from>
    <xdr:to>
      <xdr:col>16</xdr:col>
      <xdr:colOff>384175</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158750</xdr:rowOff>
    </xdr:from>
    <xdr:to>
      <xdr:col>16</xdr:col>
      <xdr:colOff>330200</xdr:colOff>
      <xdr:row>6</xdr:row>
      <xdr:rowOff>88900</xdr:rowOff>
    </xdr:to>
    <xdr:sp macro="" textlink="">
      <xdr:nvSpPr>
        <xdr:cNvPr id="23" name="円/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82550</xdr:rowOff>
    </xdr:from>
    <xdr:to>
      <xdr:col>16</xdr:col>
      <xdr:colOff>330200</xdr:colOff>
      <xdr:row>8</xdr:row>
      <xdr:rowOff>12700</xdr:rowOff>
    </xdr:to>
    <xdr:sp macro="" textlink="">
      <xdr:nvSpPr>
        <xdr:cNvPr id="24" name="フローチャート :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274955</xdr:colOff>
      <xdr:row>8</xdr:row>
      <xdr:rowOff>152400</xdr:rowOff>
    </xdr:from>
    <xdr:to>
      <xdr:col>16</xdr:col>
      <xdr:colOff>274955</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274955</xdr:colOff>
      <xdr:row>10</xdr:row>
      <xdr:rowOff>47625</xdr:rowOff>
    </xdr:from>
    <xdr:to>
      <xdr:col>16</xdr:col>
      <xdr:colOff>274955</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33/79</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64,063</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69,321</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39</xdr:row>
      <xdr:rowOff>98878</xdr:rowOff>
    </xdr:from>
    <xdr:to>
      <xdr:col>7</xdr:col>
      <xdr:colOff>638175</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37</xdr:row>
      <xdr:rowOff>115207</xdr:rowOff>
    </xdr:from>
    <xdr:to>
      <xdr:col>7</xdr:col>
      <xdr:colOff>638175</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35</xdr:row>
      <xdr:rowOff>131536</xdr:rowOff>
    </xdr:from>
    <xdr:to>
      <xdr:col>7</xdr:col>
      <xdr:colOff>638175</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34</xdr:row>
      <xdr:rowOff>160763</xdr:rowOff>
    </xdr:from>
    <xdr:ext cx="595419" cy="259045"/>
    <xdr:sp macro="" textlink="">
      <xdr:nvSpPr>
        <xdr:cNvPr id="48" name="テキスト ボックス 47"/>
        <xdr:cNvSpPr txBox="1"/>
      </xdr:nvSpPr>
      <xdr:spPr>
        <a:xfrm>
          <a:off x="166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33</xdr:row>
      <xdr:rowOff>147864</xdr:rowOff>
    </xdr:from>
    <xdr:to>
      <xdr:col>7</xdr:col>
      <xdr:colOff>638175</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31</xdr:row>
      <xdr:rowOff>164193</xdr:rowOff>
    </xdr:from>
    <xdr:to>
      <xdr:col>7</xdr:col>
      <xdr:colOff>638175</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30</xdr:row>
      <xdr:rowOff>9072</xdr:rowOff>
    </xdr:from>
    <xdr:to>
      <xdr:col>7</xdr:col>
      <xdr:colOff>638175</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240,000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29</xdr:row>
      <xdr:rowOff>121510</xdr:rowOff>
    </xdr:from>
    <xdr:to>
      <xdr:col>6</xdr:col>
      <xdr:colOff>510540</xdr:colOff>
      <xdr:row>39</xdr:row>
      <xdr:rowOff>37189</xdr:rowOff>
    </xdr:to>
    <xdr:cxnSp macro="">
      <xdr:nvCxnSpPr>
        <xdr:cNvPr id="58" name="直線コネクタ 57"/>
        <xdr:cNvCxnSpPr/>
      </xdr:nvCxnSpPr>
      <xdr:spPr>
        <a:xfrm flipV="1">
          <a:off x="4633595" y="5093560"/>
          <a:ext cx="1270" cy="16301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39</xdr:row>
      <xdr:rowOff>41016</xdr:rowOff>
    </xdr:from>
    <xdr:ext cx="534377" cy="259045"/>
    <xdr:sp macro="" textlink="">
      <xdr:nvSpPr>
        <xdr:cNvPr id="59" name="人件費最小値テキスト"/>
        <xdr:cNvSpPr txBox="1"/>
      </xdr:nvSpPr>
      <xdr:spPr>
        <a:xfrm>
          <a:off x="4686300" y="6727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65,667</a:t>
          </a:r>
          <a:endParaRPr kumimoji="1" lang="ja-JP" altLang="en-US" sz="1000" b="1">
            <a:latin typeface="ＭＳ Ｐゴシック"/>
          </a:endParaRPr>
        </a:p>
      </xdr:txBody>
    </xdr:sp>
    <xdr:clientData/>
  </xdr:oneCellAnchor>
  <xdr:twoCellAnchor>
    <xdr:from>
      <xdr:col>6</xdr:col>
      <xdr:colOff>422275</xdr:colOff>
      <xdr:row>39</xdr:row>
      <xdr:rowOff>37189</xdr:rowOff>
    </xdr:from>
    <xdr:to>
      <xdr:col>6</xdr:col>
      <xdr:colOff>600075</xdr:colOff>
      <xdr:row>39</xdr:row>
      <xdr:rowOff>37189</xdr:rowOff>
    </xdr:to>
    <xdr:cxnSp macro="">
      <xdr:nvCxnSpPr>
        <xdr:cNvPr id="60" name="直線コネクタ 59"/>
        <xdr:cNvCxnSpPr/>
      </xdr:nvCxnSpPr>
      <xdr:spPr>
        <a:xfrm>
          <a:off x="4546600" y="6723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28</xdr:row>
      <xdr:rowOff>68187</xdr:rowOff>
    </xdr:from>
    <xdr:ext cx="599010" cy="259045"/>
    <xdr:sp macro="" textlink="">
      <xdr:nvSpPr>
        <xdr:cNvPr id="61" name="人件費最大値テキスト"/>
        <xdr:cNvSpPr txBox="1"/>
      </xdr:nvSpPr>
      <xdr:spPr>
        <a:xfrm>
          <a:off x="4686300" y="48687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215,421</a:t>
          </a:r>
          <a:endParaRPr kumimoji="1" lang="ja-JP" altLang="en-US" sz="1000" b="1">
            <a:latin typeface="ＭＳ Ｐゴシック"/>
          </a:endParaRPr>
        </a:p>
      </xdr:txBody>
    </xdr:sp>
    <xdr:clientData/>
  </xdr:oneCellAnchor>
  <xdr:twoCellAnchor>
    <xdr:from>
      <xdr:col>6</xdr:col>
      <xdr:colOff>422275</xdr:colOff>
      <xdr:row>29</xdr:row>
      <xdr:rowOff>121510</xdr:rowOff>
    </xdr:from>
    <xdr:to>
      <xdr:col>6</xdr:col>
      <xdr:colOff>600075</xdr:colOff>
      <xdr:row>29</xdr:row>
      <xdr:rowOff>121510</xdr:rowOff>
    </xdr:to>
    <xdr:cxnSp macro="">
      <xdr:nvCxnSpPr>
        <xdr:cNvPr id="62" name="直線コネクタ 61"/>
        <xdr:cNvCxnSpPr/>
      </xdr:nvCxnSpPr>
      <xdr:spPr>
        <a:xfrm>
          <a:off x="4546600" y="5093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36</xdr:row>
      <xdr:rowOff>95863</xdr:rowOff>
    </xdr:from>
    <xdr:to>
      <xdr:col>6</xdr:col>
      <xdr:colOff>511175</xdr:colOff>
      <xdr:row>36</xdr:row>
      <xdr:rowOff>99924</xdr:rowOff>
    </xdr:to>
    <xdr:cxnSp macro="">
      <xdr:nvCxnSpPr>
        <xdr:cNvPr id="63" name="直線コネクタ 62"/>
        <xdr:cNvCxnSpPr/>
      </xdr:nvCxnSpPr>
      <xdr:spPr>
        <a:xfrm>
          <a:off x="3797300" y="6268063"/>
          <a:ext cx="838200" cy="4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35</xdr:row>
      <xdr:rowOff>63292</xdr:rowOff>
    </xdr:from>
    <xdr:ext cx="599010" cy="259045"/>
    <xdr:sp macro="" textlink="">
      <xdr:nvSpPr>
        <xdr:cNvPr id="64" name="人件費平均値テキスト"/>
        <xdr:cNvSpPr txBox="1"/>
      </xdr:nvSpPr>
      <xdr:spPr>
        <a:xfrm>
          <a:off x="4686300" y="606404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107,954</a:t>
          </a:r>
          <a:endParaRPr kumimoji="1" lang="ja-JP" altLang="en-US" sz="1000" b="1">
            <a:solidFill>
              <a:srgbClr val="000080"/>
            </a:solidFill>
            <a:latin typeface="ＭＳ Ｐゴシック"/>
          </a:endParaRPr>
        </a:p>
      </xdr:txBody>
    </xdr:sp>
    <xdr:clientData/>
  </xdr:oneCellAnchor>
  <xdr:twoCellAnchor>
    <xdr:from>
      <xdr:col>6</xdr:col>
      <xdr:colOff>460375</xdr:colOff>
      <xdr:row>36</xdr:row>
      <xdr:rowOff>40415</xdr:rowOff>
    </xdr:from>
    <xdr:to>
      <xdr:col>6</xdr:col>
      <xdr:colOff>561975</xdr:colOff>
      <xdr:row>36</xdr:row>
      <xdr:rowOff>142015</xdr:rowOff>
    </xdr:to>
    <xdr:sp macro="" textlink="">
      <xdr:nvSpPr>
        <xdr:cNvPr id="65" name="フローチャート : 判断 64"/>
        <xdr:cNvSpPr/>
      </xdr:nvSpPr>
      <xdr:spPr>
        <a:xfrm>
          <a:off x="4584700" y="6212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36</xdr:row>
      <xdr:rowOff>95863</xdr:rowOff>
    </xdr:from>
    <xdr:to>
      <xdr:col>5</xdr:col>
      <xdr:colOff>358775</xdr:colOff>
      <xdr:row>36</xdr:row>
      <xdr:rowOff>147766</xdr:rowOff>
    </xdr:to>
    <xdr:cxnSp macro="">
      <xdr:nvCxnSpPr>
        <xdr:cNvPr id="66" name="直線コネクタ 65"/>
        <xdr:cNvCxnSpPr/>
      </xdr:nvCxnSpPr>
      <xdr:spPr>
        <a:xfrm flipV="1">
          <a:off x="2908300" y="6268063"/>
          <a:ext cx="889000" cy="51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36</xdr:row>
      <xdr:rowOff>71559</xdr:rowOff>
    </xdr:from>
    <xdr:to>
      <xdr:col>5</xdr:col>
      <xdr:colOff>409575</xdr:colOff>
      <xdr:row>37</xdr:row>
      <xdr:rowOff>1709</xdr:rowOff>
    </xdr:to>
    <xdr:sp macro="" textlink="">
      <xdr:nvSpPr>
        <xdr:cNvPr id="67" name="フローチャート : 判断 66"/>
        <xdr:cNvSpPr/>
      </xdr:nvSpPr>
      <xdr:spPr>
        <a:xfrm>
          <a:off x="3746500" y="6243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36</xdr:row>
      <xdr:rowOff>164286</xdr:rowOff>
    </xdr:from>
    <xdr:ext cx="599010" cy="259045"/>
    <xdr:sp macro="" textlink="">
      <xdr:nvSpPr>
        <xdr:cNvPr id="68" name="テキスト ボックス 67"/>
        <xdr:cNvSpPr txBox="1"/>
      </xdr:nvSpPr>
      <xdr:spPr>
        <a:xfrm>
          <a:off x="3497794" y="63364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105,093</a:t>
          </a:r>
          <a:endParaRPr kumimoji="1" lang="ja-JP" altLang="en-US" sz="1000" b="1">
            <a:solidFill>
              <a:srgbClr val="000080"/>
            </a:solidFill>
            <a:latin typeface="ＭＳ Ｐゴシック"/>
          </a:endParaRPr>
        </a:p>
      </xdr:txBody>
    </xdr:sp>
    <xdr:clientData/>
  </xdr:oneCellAnchor>
  <xdr:twoCellAnchor>
    <xdr:from>
      <xdr:col>2</xdr:col>
      <xdr:colOff>638175</xdr:colOff>
      <xdr:row>36</xdr:row>
      <xdr:rowOff>147766</xdr:rowOff>
    </xdr:from>
    <xdr:to>
      <xdr:col>4</xdr:col>
      <xdr:colOff>155575</xdr:colOff>
      <xdr:row>37</xdr:row>
      <xdr:rowOff>11118</xdr:rowOff>
    </xdr:to>
    <xdr:cxnSp macro="">
      <xdr:nvCxnSpPr>
        <xdr:cNvPr id="69" name="直線コネクタ 68"/>
        <xdr:cNvCxnSpPr/>
      </xdr:nvCxnSpPr>
      <xdr:spPr>
        <a:xfrm flipV="1">
          <a:off x="2019300" y="6319966"/>
          <a:ext cx="889000" cy="34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36</xdr:row>
      <xdr:rowOff>15966</xdr:rowOff>
    </xdr:from>
    <xdr:to>
      <xdr:col>4</xdr:col>
      <xdr:colOff>206375</xdr:colOff>
      <xdr:row>36</xdr:row>
      <xdr:rowOff>117566</xdr:rowOff>
    </xdr:to>
    <xdr:sp macro="" textlink="">
      <xdr:nvSpPr>
        <xdr:cNvPr id="70" name="フローチャート : 判断 69"/>
        <xdr:cNvSpPr/>
      </xdr:nvSpPr>
      <xdr:spPr>
        <a:xfrm>
          <a:off x="2857500" y="6188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34</xdr:row>
      <xdr:rowOff>134093</xdr:rowOff>
    </xdr:from>
    <xdr:ext cx="599010" cy="259045"/>
    <xdr:sp macro="" textlink="">
      <xdr:nvSpPr>
        <xdr:cNvPr id="71" name="テキスト ボックス 70"/>
        <xdr:cNvSpPr txBox="1"/>
      </xdr:nvSpPr>
      <xdr:spPr>
        <a:xfrm>
          <a:off x="2608794" y="59633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110,200</a:t>
          </a:r>
          <a:endParaRPr kumimoji="1" lang="ja-JP" altLang="en-US" sz="1000" b="1">
            <a:solidFill>
              <a:srgbClr val="000080"/>
            </a:solidFill>
            <a:latin typeface="ＭＳ Ｐゴシック"/>
          </a:endParaRPr>
        </a:p>
      </xdr:txBody>
    </xdr:sp>
    <xdr:clientData/>
  </xdr:oneCellAnchor>
  <xdr:twoCellAnchor>
    <xdr:from>
      <xdr:col>1</xdr:col>
      <xdr:colOff>434975</xdr:colOff>
      <xdr:row>37</xdr:row>
      <xdr:rowOff>11118</xdr:rowOff>
    </xdr:from>
    <xdr:to>
      <xdr:col>2</xdr:col>
      <xdr:colOff>638175</xdr:colOff>
      <xdr:row>37</xdr:row>
      <xdr:rowOff>29537</xdr:rowOff>
    </xdr:to>
    <xdr:cxnSp macro="">
      <xdr:nvCxnSpPr>
        <xdr:cNvPr id="72" name="直線コネクタ 71"/>
        <xdr:cNvCxnSpPr/>
      </xdr:nvCxnSpPr>
      <xdr:spPr>
        <a:xfrm flipV="1">
          <a:off x="1130300" y="6354768"/>
          <a:ext cx="889000" cy="18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36</xdr:row>
      <xdr:rowOff>41438</xdr:rowOff>
    </xdr:from>
    <xdr:to>
      <xdr:col>3</xdr:col>
      <xdr:colOff>3175</xdr:colOff>
      <xdr:row>36</xdr:row>
      <xdr:rowOff>143038</xdr:rowOff>
    </xdr:to>
    <xdr:sp macro="" textlink="">
      <xdr:nvSpPr>
        <xdr:cNvPr id="73" name="フローチャート : 判断 72"/>
        <xdr:cNvSpPr/>
      </xdr:nvSpPr>
      <xdr:spPr>
        <a:xfrm>
          <a:off x="1968500" y="6213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34</xdr:row>
      <xdr:rowOff>159565</xdr:rowOff>
    </xdr:from>
    <xdr:ext cx="599010" cy="259045"/>
    <xdr:sp macro="" textlink="">
      <xdr:nvSpPr>
        <xdr:cNvPr id="74" name="テキスト ボックス 73"/>
        <xdr:cNvSpPr txBox="1"/>
      </xdr:nvSpPr>
      <xdr:spPr>
        <a:xfrm>
          <a:off x="1719794" y="59888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107,860</a:t>
          </a:r>
          <a:endParaRPr kumimoji="1" lang="ja-JP" altLang="en-US" sz="1000" b="1">
            <a:solidFill>
              <a:srgbClr val="000080"/>
            </a:solidFill>
            <a:latin typeface="ＭＳ Ｐゴシック"/>
          </a:endParaRPr>
        </a:p>
      </xdr:txBody>
    </xdr:sp>
    <xdr:clientData/>
  </xdr:oneCellAnchor>
  <xdr:twoCellAnchor>
    <xdr:from>
      <xdr:col>1</xdr:col>
      <xdr:colOff>384175</xdr:colOff>
      <xdr:row>36</xdr:row>
      <xdr:rowOff>35342</xdr:rowOff>
    </xdr:from>
    <xdr:to>
      <xdr:col>1</xdr:col>
      <xdr:colOff>485775</xdr:colOff>
      <xdr:row>36</xdr:row>
      <xdr:rowOff>136942</xdr:rowOff>
    </xdr:to>
    <xdr:sp macro="" textlink="">
      <xdr:nvSpPr>
        <xdr:cNvPr id="75" name="フローチャート : 判断 74"/>
        <xdr:cNvSpPr/>
      </xdr:nvSpPr>
      <xdr:spPr>
        <a:xfrm>
          <a:off x="1079500" y="6207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34</xdr:row>
      <xdr:rowOff>153469</xdr:rowOff>
    </xdr:from>
    <xdr:ext cx="599010" cy="259045"/>
    <xdr:sp macro="" textlink="">
      <xdr:nvSpPr>
        <xdr:cNvPr id="76" name="テキスト ボックス 75"/>
        <xdr:cNvSpPr txBox="1"/>
      </xdr:nvSpPr>
      <xdr:spPr>
        <a:xfrm>
          <a:off x="830794" y="59827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108,420</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36</xdr:row>
      <xdr:rowOff>49124</xdr:rowOff>
    </xdr:from>
    <xdr:to>
      <xdr:col>6</xdr:col>
      <xdr:colOff>561975</xdr:colOff>
      <xdr:row>36</xdr:row>
      <xdr:rowOff>150724</xdr:rowOff>
    </xdr:to>
    <xdr:sp macro="" textlink="">
      <xdr:nvSpPr>
        <xdr:cNvPr id="82" name="円/楕円 81"/>
        <xdr:cNvSpPr/>
      </xdr:nvSpPr>
      <xdr:spPr>
        <a:xfrm>
          <a:off x="4584700" y="6221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36</xdr:row>
      <xdr:rowOff>27551</xdr:rowOff>
    </xdr:from>
    <xdr:ext cx="599010" cy="259045"/>
    <xdr:sp macro="" textlink="">
      <xdr:nvSpPr>
        <xdr:cNvPr id="83" name="人件費該当値テキスト"/>
        <xdr:cNvSpPr txBox="1"/>
      </xdr:nvSpPr>
      <xdr:spPr>
        <a:xfrm>
          <a:off x="4686300" y="61997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107,154</a:t>
          </a:r>
          <a:endParaRPr kumimoji="1" lang="ja-JP" altLang="en-US" sz="1000" b="1">
            <a:solidFill>
              <a:srgbClr val="FF0000"/>
            </a:solidFill>
            <a:latin typeface="ＭＳ Ｐゴシック"/>
          </a:endParaRPr>
        </a:p>
      </xdr:txBody>
    </xdr:sp>
    <xdr:clientData/>
  </xdr:oneCellAnchor>
  <xdr:twoCellAnchor>
    <xdr:from>
      <xdr:col>5</xdr:col>
      <xdr:colOff>307975</xdr:colOff>
      <xdr:row>36</xdr:row>
      <xdr:rowOff>45063</xdr:rowOff>
    </xdr:from>
    <xdr:to>
      <xdr:col>5</xdr:col>
      <xdr:colOff>409575</xdr:colOff>
      <xdr:row>36</xdr:row>
      <xdr:rowOff>146663</xdr:rowOff>
    </xdr:to>
    <xdr:sp macro="" textlink="">
      <xdr:nvSpPr>
        <xdr:cNvPr id="84" name="円/楕円 83"/>
        <xdr:cNvSpPr/>
      </xdr:nvSpPr>
      <xdr:spPr>
        <a:xfrm>
          <a:off x="3746500" y="6217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34</xdr:row>
      <xdr:rowOff>163190</xdr:rowOff>
    </xdr:from>
    <xdr:ext cx="599010" cy="259045"/>
    <xdr:sp macro="" textlink="">
      <xdr:nvSpPr>
        <xdr:cNvPr id="85" name="テキスト ボックス 84"/>
        <xdr:cNvSpPr txBox="1"/>
      </xdr:nvSpPr>
      <xdr:spPr>
        <a:xfrm>
          <a:off x="3497794" y="59924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107,527</a:t>
          </a:r>
          <a:endParaRPr kumimoji="1" lang="ja-JP" altLang="en-US" sz="1000" b="1">
            <a:solidFill>
              <a:srgbClr val="FF0000"/>
            </a:solidFill>
            <a:latin typeface="ＭＳ Ｐゴシック"/>
          </a:endParaRPr>
        </a:p>
      </xdr:txBody>
    </xdr:sp>
    <xdr:clientData/>
  </xdr:oneCellAnchor>
  <xdr:twoCellAnchor>
    <xdr:from>
      <xdr:col>4</xdr:col>
      <xdr:colOff>104775</xdr:colOff>
      <xdr:row>36</xdr:row>
      <xdr:rowOff>96966</xdr:rowOff>
    </xdr:from>
    <xdr:to>
      <xdr:col>4</xdr:col>
      <xdr:colOff>206375</xdr:colOff>
      <xdr:row>37</xdr:row>
      <xdr:rowOff>27116</xdr:rowOff>
    </xdr:to>
    <xdr:sp macro="" textlink="">
      <xdr:nvSpPr>
        <xdr:cNvPr id="86" name="円/楕円 85"/>
        <xdr:cNvSpPr/>
      </xdr:nvSpPr>
      <xdr:spPr>
        <a:xfrm>
          <a:off x="2857500" y="6269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37</xdr:row>
      <xdr:rowOff>18243</xdr:rowOff>
    </xdr:from>
    <xdr:ext cx="599010" cy="259045"/>
    <xdr:sp macro="" textlink="">
      <xdr:nvSpPr>
        <xdr:cNvPr id="87" name="テキスト ボックス 86"/>
        <xdr:cNvSpPr txBox="1"/>
      </xdr:nvSpPr>
      <xdr:spPr>
        <a:xfrm>
          <a:off x="2608794" y="63618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102,759</a:t>
          </a:r>
          <a:endParaRPr kumimoji="1" lang="ja-JP" altLang="en-US" sz="1000" b="1">
            <a:solidFill>
              <a:srgbClr val="FF0000"/>
            </a:solidFill>
            <a:latin typeface="ＭＳ Ｐゴシック"/>
          </a:endParaRPr>
        </a:p>
      </xdr:txBody>
    </xdr:sp>
    <xdr:clientData/>
  </xdr:oneCellAnchor>
  <xdr:twoCellAnchor>
    <xdr:from>
      <xdr:col>2</xdr:col>
      <xdr:colOff>587375</xdr:colOff>
      <xdr:row>36</xdr:row>
      <xdr:rowOff>131768</xdr:rowOff>
    </xdr:from>
    <xdr:to>
      <xdr:col>3</xdr:col>
      <xdr:colOff>3175</xdr:colOff>
      <xdr:row>37</xdr:row>
      <xdr:rowOff>61918</xdr:rowOff>
    </xdr:to>
    <xdr:sp macro="" textlink="">
      <xdr:nvSpPr>
        <xdr:cNvPr id="88" name="円/楕円 87"/>
        <xdr:cNvSpPr/>
      </xdr:nvSpPr>
      <xdr:spPr>
        <a:xfrm>
          <a:off x="1968500" y="6303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37</xdr:row>
      <xdr:rowOff>53045</xdr:rowOff>
    </xdr:from>
    <xdr:ext cx="534377" cy="259045"/>
    <xdr:sp macro="" textlink="">
      <xdr:nvSpPr>
        <xdr:cNvPr id="89" name="テキスト ボックス 88"/>
        <xdr:cNvSpPr txBox="1"/>
      </xdr:nvSpPr>
      <xdr:spPr>
        <a:xfrm>
          <a:off x="1752111" y="6396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99,562</a:t>
          </a:r>
          <a:endParaRPr kumimoji="1" lang="ja-JP" altLang="en-US" sz="1000" b="1">
            <a:solidFill>
              <a:srgbClr val="FF0000"/>
            </a:solidFill>
            <a:latin typeface="ＭＳ Ｐゴシック"/>
          </a:endParaRPr>
        </a:p>
      </xdr:txBody>
    </xdr:sp>
    <xdr:clientData/>
  </xdr:oneCellAnchor>
  <xdr:twoCellAnchor>
    <xdr:from>
      <xdr:col>1</xdr:col>
      <xdr:colOff>384175</xdr:colOff>
      <xdr:row>36</xdr:row>
      <xdr:rowOff>150187</xdr:rowOff>
    </xdr:from>
    <xdr:to>
      <xdr:col>1</xdr:col>
      <xdr:colOff>485775</xdr:colOff>
      <xdr:row>37</xdr:row>
      <xdr:rowOff>80337</xdr:rowOff>
    </xdr:to>
    <xdr:sp macro="" textlink="">
      <xdr:nvSpPr>
        <xdr:cNvPr id="90" name="円/楕円 89"/>
        <xdr:cNvSpPr/>
      </xdr:nvSpPr>
      <xdr:spPr>
        <a:xfrm>
          <a:off x="1079500" y="6322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37</xdr:row>
      <xdr:rowOff>71464</xdr:rowOff>
    </xdr:from>
    <xdr:ext cx="534377" cy="259045"/>
    <xdr:sp macro="" textlink="">
      <xdr:nvSpPr>
        <xdr:cNvPr id="91" name="テキスト ボックス 90"/>
        <xdr:cNvSpPr txBox="1"/>
      </xdr:nvSpPr>
      <xdr:spPr>
        <a:xfrm>
          <a:off x="863111" y="6415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97,870</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42/79</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58,226</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66,439</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58</xdr:row>
      <xdr:rowOff>139700</xdr:rowOff>
    </xdr:from>
    <xdr:to>
      <xdr:col>7</xdr:col>
      <xdr:colOff>638175</xdr:colOff>
      <xdr:row>58</xdr:row>
      <xdr:rowOff>139700</xdr:rowOff>
    </xdr:to>
    <xdr:cxnSp macro="">
      <xdr:nvCxnSpPr>
        <xdr:cNvPr id="102" name="直線コネクタ 101"/>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57</xdr:row>
      <xdr:rowOff>168927</xdr:rowOff>
    </xdr:from>
    <xdr:ext cx="248786" cy="259045"/>
    <xdr:sp macro="" textlink="">
      <xdr:nvSpPr>
        <xdr:cNvPr id="103" name="テキスト ボックス 102"/>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56</xdr:row>
      <xdr:rowOff>25400</xdr:rowOff>
    </xdr:from>
    <xdr:to>
      <xdr:col>7</xdr:col>
      <xdr:colOff>638175</xdr:colOff>
      <xdr:row>56</xdr:row>
      <xdr:rowOff>25400</xdr:rowOff>
    </xdr:to>
    <xdr:cxnSp macro="">
      <xdr:nvCxnSpPr>
        <xdr:cNvPr id="104" name="直線コネクタ 103"/>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53</xdr:row>
      <xdr:rowOff>82550</xdr:rowOff>
    </xdr:from>
    <xdr:to>
      <xdr:col>7</xdr:col>
      <xdr:colOff>638175</xdr:colOff>
      <xdr:row>53</xdr:row>
      <xdr:rowOff>82550</xdr:rowOff>
    </xdr:to>
    <xdr:cxnSp macro="">
      <xdr:nvCxnSpPr>
        <xdr:cNvPr id="106" name="直線コネクタ 105"/>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50</xdr:row>
      <xdr:rowOff>139700</xdr:rowOff>
    </xdr:from>
    <xdr:to>
      <xdr:col>7</xdr:col>
      <xdr:colOff>638175</xdr:colOff>
      <xdr:row>50</xdr:row>
      <xdr:rowOff>139700</xdr:rowOff>
    </xdr:to>
    <xdr:cxnSp macro="">
      <xdr:nvCxnSpPr>
        <xdr:cNvPr id="108" name="直線コネクタ 107"/>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2"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50</xdr:row>
      <xdr:rowOff>7651</xdr:rowOff>
    </xdr:from>
    <xdr:to>
      <xdr:col>6</xdr:col>
      <xdr:colOff>510540</xdr:colOff>
      <xdr:row>58</xdr:row>
      <xdr:rowOff>14379</xdr:rowOff>
    </xdr:to>
    <xdr:cxnSp macro="">
      <xdr:nvCxnSpPr>
        <xdr:cNvPr id="113" name="直線コネクタ 112"/>
        <xdr:cNvCxnSpPr/>
      </xdr:nvCxnSpPr>
      <xdr:spPr>
        <a:xfrm flipV="1">
          <a:off x="4633595" y="8580151"/>
          <a:ext cx="1270" cy="13783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58</xdr:row>
      <xdr:rowOff>18206</xdr:rowOff>
    </xdr:from>
    <xdr:ext cx="534377" cy="259045"/>
    <xdr:sp macro="" textlink="">
      <xdr:nvSpPr>
        <xdr:cNvPr id="114" name="物件費最小値テキスト"/>
        <xdr:cNvSpPr txBox="1"/>
      </xdr:nvSpPr>
      <xdr:spPr>
        <a:xfrm>
          <a:off x="4686300" y="9962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54,821</a:t>
          </a:r>
          <a:endParaRPr kumimoji="1" lang="ja-JP" altLang="en-US" sz="1000" b="1">
            <a:latin typeface="ＭＳ Ｐゴシック"/>
          </a:endParaRPr>
        </a:p>
      </xdr:txBody>
    </xdr:sp>
    <xdr:clientData/>
  </xdr:oneCellAnchor>
  <xdr:twoCellAnchor>
    <xdr:from>
      <xdr:col>6</xdr:col>
      <xdr:colOff>422275</xdr:colOff>
      <xdr:row>58</xdr:row>
      <xdr:rowOff>14379</xdr:rowOff>
    </xdr:from>
    <xdr:to>
      <xdr:col>6</xdr:col>
      <xdr:colOff>600075</xdr:colOff>
      <xdr:row>58</xdr:row>
      <xdr:rowOff>14379</xdr:rowOff>
    </xdr:to>
    <xdr:cxnSp macro="">
      <xdr:nvCxnSpPr>
        <xdr:cNvPr id="115" name="直線コネクタ 114"/>
        <xdr:cNvCxnSpPr/>
      </xdr:nvCxnSpPr>
      <xdr:spPr>
        <a:xfrm>
          <a:off x="4546600" y="9958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48</xdr:row>
      <xdr:rowOff>125778</xdr:rowOff>
    </xdr:from>
    <xdr:ext cx="599010" cy="259045"/>
    <xdr:sp macro="" textlink="">
      <xdr:nvSpPr>
        <xdr:cNvPr id="116" name="物件費最大値テキスト"/>
        <xdr:cNvSpPr txBox="1"/>
      </xdr:nvSpPr>
      <xdr:spPr>
        <a:xfrm>
          <a:off x="4686300" y="83553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657,764</a:t>
          </a:r>
          <a:endParaRPr kumimoji="1" lang="ja-JP" altLang="en-US" sz="1000" b="1">
            <a:latin typeface="ＭＳ Ｐゴシック"/>
          </a:endParaRPr>
        </a:p>
      </xdr:txBody>
    </xdr:sp>
    <xdr:clientData/>
  </xdr:oneCellAnchor>
  <xdr:twoCellAnchor>
    <xdr:from>
      <xdr:col>6</xdr:col>
      <xdr:colOff>422275</xdr:colOff>
      <xdr:row>50</xdr:row>
      <xdr:rowOff>7651</xdr:rowOff>
    </xdr:from>
    <xdr:to>
      <xdr:col>6</xdr:col>
      <xdr:colOff>600075</xdr:colOff>
      <xdr:row>50</xdr:row>
      <xdr:rowOff>7651</xdr:rowOff>
    </xdr:to>
    <xdr:cxnSp macro="">
      <xdr:nvCxnSpPr>
        <xdr:cNvPr id="117" name="直線コネクタ 116"/>
        <xdr:cNvCxnSpPr/>
      </xdr:nvCxnSpPr>
      <xdr:spPr>
        <a:xfrm>
          <a:off x="4546600" y="85801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57</xdr:row>
      <xdr:rowOff>70626</xdr:rowOff>
    </xdr:from>
    <xdr:to>
      <xdr:col>6</xdr:col>
      <xdr:colOff>511175</xdr:colOff>
      <xdr:row>57</xdr:row>
      <xdr:rowOff>75013</xdr:rowOff>
    </xdr:to>
    <xdr:cxnSp macro="">
      <xdr:nvCxnSpPr>
        <xdr:cNvPr id="118" name="直線コネクタ 117"/>
        <xdr:cNvCxnSpPr/>
      </xdr:nvCxnSpPr>
      <xdr:spPr>
        <a:xfrm flipV="1">
          <a:off x="3797300" y="9843276"/>
          <a:ext cx="838200" cy="43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56</xdr:row>
      <xdr:rowOff>17349</xdr:rowOff>
    </xdr:from>
    <xdr:ext cx="599010" cy="259045"/>
    <xdr:sp macro="" textlink="">
      <xdr:nvSpPr>
        <xdr:cNvPr id="119" name="物件費平均値テキスト"/>
        <xdr:cNvSpPr txBox="1"/>
      </xdr:nvSpPr>
      <xdr:spPr>
        <a:xfrm>
          <a:off x="4686300" y="961854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116,307</a:t>
          </a:r>
          <a:endParaRPr kumimoji="1" lang="ja-JP" altLang="en-US" sz="1000" b="1">
            <a:solidFill>
              <a:srgbClr val="000080"/>
            </a:solidFill>
            <a:latin typeface="ＭＳ Ｐゴシック"/>
          </a:endParaRPr>
        </a:p>
      </xdr:txBody>
    </xdr:sp>
    <xdr:clientData/>
  </xdr:oneCellAnchor>
  <xdr:twoCellAnchor>
    <xdr:from>
      <xdr:col>6</xdr:col>
      <xdr:colOff>460375</xdr:colOff>
      <xdr:row>56</xdr:row>
      <xdr:rowOff>165922</xdr:rowOff>
    </xdr:from>
    <xdr:to>
      <xdr:col>6</xdr:col>
      <xdr:colOff>561975</xdr:colOff>
      <xdr:row>57</xdr:row>
      <xdr:rowOff>96072</xdr:rowOff>
    </xdr:to>
    <xdr:sp macro="" textlink="">
      <xdr:nvSpPr>
        <xdr:cNvPr id="120" name="フローチャート : 判断 119"/>
        <xdr:cNvSpPr/>
      </xdr:nvSpPr>
      <xdr:spPr>
        <a:xfrm>
          <a:off x="4584700" y="9767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57</xdr:row>
      <xdr:rowOff>56290</xdr:rowOff>
    </xdr:from>
    <xdr:to>
      <xdr:col>5</xdr:col>
      <xdr:colOff>358775</xdr:colOff>
      <xdr:row>57</xdr:row>
      <xdr:rowOff>75013</xdr:rowOff>
    </xdr:to>
    <xdr:cxnSp macro="">
      <xdr:nvCxnSpPr>
        <xdr:cNvPr id="121" name="直線コネクタ 120"/>
        <xdr:cNvCxnSpPr/>
      </xdr:nvCxnSpPr>
      <xdr:spPr>
        <a:xfrm>
          <a:off x="2908300" y="9828940"/>
          <a:ext cx="889000" cy="18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57</xdr:row>
      <xdr:rowOff>4798</xdr:rowOff>
    </xdr:from>
    <xdr:to>
      <xdr:col>5</xdr:col>
      <xdr:colOff>409575</xdr:colOff>
      <xdr:row>57</xdr:row>
      <xdr:rowOff>106398</xdr:rowOff>
    </xdr:to>
    <xdr:sp macro="" textlink="">
      <xdr:nvSpPr>
        <xdr:cNvPr id="122" name="フローチャート : 判断 121"/>
        <xdr:cNvSpPr/>
      </xdr:nvSpPr>
      <xdr:spPr>
        <a:xfrm>
          <a:off x="3746500" y="9777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55</xdr:row>
      <xdr:rowOff>122925</xdr:rowOff>
    </xdr:from>
    <xdr:ext cx="599010" cy="259045"/>
    <xdr:sp macro="" textlink="">
      <xdr:nvSpPr>
        <xdr:cNvPr id="123" name="テキスト ボックス 122"/>
        <xdr:cNvSpPr txBox="1"/>
      </xdr:nvSpPr>
      <xdr:spPr>
        <a:xfrm>
          <a:off x="3497794" y="95526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111,790</a:t>
          </a:r>
          <a:endParaRPr kumimoji="1" lang="ja-JP" altLang="en-US" sz="1000" b="1">
            <a:solidFill>
              <a:srgbClr val="000080"/>
            </a:solidFill>
            <a:latin typeface="ＭＳ Ｐゴシック"/>
          </a:endParaRPr>
        </a:p>
      </xdr:txBody>
    </xdr:sp>
    <xdr:clientData/>
  </xdr:oneCellAnchor>
  <xdr:twoCellAnchor>
    <xdr:from>
      <xdr:col>2</xdr:col>
      <xdr:colOff>638175</xdr:colOff>
      <xdr:row>57</xdr:row>
      <xdr:rowOff>56290</xdr:rowOff>
    </xdr:from>
    <xdr:to>
      <xdr:col>4</xdr:col>
      <xdr:colOff>155575</xdr:colOff>
      <xdr:row>57</xdr:row>
      <xdr:rowOff>79123</xdr:rowOff>
    </xdr:to>
    <xdr:cxnSp macro="">
      <xdr:nvCxnSpPr>
        <xdr:cNvPr id="124" name="直線コネクタ 123"/>
        <xdr:cNvCxnSpPr/>
      </xdr:nvCxnSpPr>
      <xdr:spPr>
        <a:xfrm flipV="1">
          <a:off x="2019300" y="9828940"/>
          <a:ext cx="889000" cy="22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57</xdr:row>
      <xdr:rowOff>14580</xdr:rowOff>
    </xdr:from>
    <xdr:to>
      <xdr:col>4</xdr:col>
      <xdr:colOff>206375</xdr:colOff>
      <xdr:row>57</xdr:row>
      <xdr:rowOff>116180</xdr:rowOff>
    </xdr:to>
    <xdr:sp macro="" textlink="">
      <xdr:nvSpPr>
        <xdr:cNvPr id="125" name="フローチャート : 判断 124"/>
        <xdr:cNvSpPr/>
      </xdr:nvSpPr>
      <xdr:spPr>
        <a:xfrm>
          <a:off x="2857500" y="9787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57</xdr:row>
      <xdr:rowOff>107307</xdr:rowOff>
    </xdr:from>
    <xdr:ext cx="599010" cy="259045"/>
    <xdr:sp macro="" textlink="">
      <xdr:nvSpPr>
        <xdr:cNvPr id="126" name="テキスト ボックス 125"/>
        <xdr:cNvSpPr txBox="1"/>
      </xdr:nvSpPr>
      <xdr:spPr>
        <a:xfrm>
          <a:off x="2608794" y="98799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107,511</a:t>
          </a:r>
          <a:endParaRPr kumimoji="1" lang="ja-JP" altLang="en-US" sz="1000" b="1">
            <a:solidFill>
              <a:srgbClr val="000080"/>
            </a:solidFill>
            <a:latin typeface="ＭＳ Ｐゴシック"/>
          </a:endParaRPr>
        </a:p>
      </xdr:txBody>
    </xdr:sp>
    <xdr:clientData/>
  </xdr:oneCellAnchor>
  <xdr:twoCellAnchor>
    <xdr:from>
      <xdr:col>1</xdr:col>
      <xdr:colOff>434975</xdr:colOff>
      <xdr:row>57</xdr:row>
      <xdr:rowOff>79123</xdr:rowOff>
    </xdr:from>
    <xdr:to>
      <xdr:col>2</xdr:col>
      <xdr:colOff>638175</xdr:colOff>
      <xdr:row>57</xdr:row>
      <xdr:rowOff>108720</xdr:rowOff>
    </xdr:to>
    <xdr:cxnSp macro="">
      <xdr:nvCxnSpPr>
        <xdr:cNvPr id="127" name="直線コネクタ 126"/>
        <xdr:cNvCxnSpPr/>
      </xdr:nvCxnSpPr>
      <xdr:spPr>
        <a:xfrm flipV="1">
          <a:off x="1130300" y="9851773"/>
          <a:ext cx="889000" cy="29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57</xdr:row>
      <xdr:rowOff>44209</xdr:rowOff>
    </xdr:from>
    <xdr:to>
      <xdr:col>3</xdr:col>
      <xdr:colOff>3175</xdr:colOff>
      <xdr:row>57</xdr:row>
      <xdr:rowOff>145809</xdr:rowOff>
    </xdr:to>
    <xdr:sp macro="" textlink="">
      <xdr:nvSpPr>
        <xdr:cNvPr id="128" name="フローチャート : 判断 127"/>
        <xdr:cNvSpPr/>
      </xdr:nvSpPr>
      <xdr:spPr>
        <a:xfrm>
          <a:off x="1968500" y="9816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57</xdr:row>
      <xdr:rowOff>136936</xdr:rowOff>
    </xdr:from>
    <xdr:ext cx="534377" cy="259045"/>
    <xdr:sp macro="" textlink="">
      <xdr:nvSpPr>
        <xdr:cNvPr id="129" name="テキスト ボックス 128"/>
        <xdr:cNvSpPr txBox="1"/>
      </xdr:nvSpPr>
      <xdr:spPr>
        <a:xfrm>
          <a:off x="1752111" y="9909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94,550</a:t>
          </a:r>
          <a:endParaRPr kumimoji="1" lang="ja-JP" altLang="en-US" sz="1000" b="1">
            <a:solidFill>
              <a:srgbClr val="000080"/>
            </a:solidFill>
            <a:latin typeface="ＭＳ Ｐゴシック"/>
          </a:endParaRPr>
        </a:p>
      </xdr:txBody>
    </xdr:sp>
    <xdr:clientData/>
  </xdr:oneCellAnchor>
  <xdr:twoCellAnchor>
    <xdr:from>
      <xdr:col>1</xdr:col>
      <xdr:colOff>384175</xdr:colOff>
      <xdr:row>57</xdr:row>
      <xdr:rowOff>26250</xdr:rowOff>
    </xdr:from>
    <xdr:to>
      <xdr:col>1</xdr:col>
      <xdr:colOff>485775</xdr:colOff>
      <xdr:row>57</xdr:row>
      <xdr:rowOff>127850</xdr:rowOff>
    </xdr:to>
    <xdr:sp macro="" textlink="">
      <xdr:nvSpPr>
        <xdr:cNvPr id="130" name="フローチャート : 判断 129"/>
        <xdr:cNvSpPr/>
      </xdr:nvSpPr>
      <xdr:spPr>
        <a:xfrm>
          <a:off x="1079500" y="9798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55</xdr:row>
      <xdr:rowOff>144377</xdr:rowOff>
    </xdr:from>
    <xdr:ext cx="599010" cy="259045"/>
    <xdr:sp macro="" textlink="">
      <xdr:nvSpPr>
        <xdr:cNvPr id="131" name="テキスト ボックス 130"/>
        <xdr:cNvSpPr txBox="1"/>
      </xdr:nvSpPr>
      <xdr:spPr>
        <a:xfrm>
          <a:off x="830794" y="95741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102,406</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57</xdr:row>
      <xdr:rowOff>19826</xdr:rowOff>
    </xdr:from>
    <xdr:to>
      <xdr:col>6</xdr:col>
      <xdr:colOff>561975</xdr:colOff>
      <xdr:row>57</xdr:row>
      <xdr:rowOff>121426</xdr:rowOff>
    </xdr:to>
    <xdr:sp macro="" textlink="">
      <xdr:nvSpPr>
        <xdr:cNvPr id="137" name="円/楕円 136"/>
        <xdr:cNvSpPr/>
      </xdr:nvSpPr>
      <xdr:spPr>
        <a:xfrm>
          <a:off x="4584700" y="9792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56</xdr:row>
      <xdr:rowOff>144349</xdr:rowOff>
    </xdr:from>
    <xdr:ext cx="599010" cy="259045"/>
    <xdr:sp macro="" textlink="">
      <xdr:nvSpPr>
        <xdr:cNvPr id="138" name="物件費該当値テキスト"/>
        <xdr:cNvSpPr txBox="1"/>
      </xdr:nvSpPr>
      <xdr:spPr>
        <a:xfrm>
          <a:off x="4686300" y="97455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105,216</a:t>
          </a:r>
          <a:endParaRPr kumimoji="1" lang="ja-JP" altLang="en-US" sz="1000" b="1">
            <a:solidFill>
              <a:srgbClr val="FF0000"/>
            </a:solidFill>
            <a:latin typeface="ＭＳ Ｐゴシック"/>
          </a:endParaRPr>
        </a:p>
      </xdr:txBody>
    </xdr:sp>
    <xdr:clientData/>
  </xdr:oneCellAnchor>
  <xdr:twoCellAnchor>
    <xdr:from>
      <xdr:col>5</xdr:col>
      <xdr:colOff>307975</xdr:colOff>
      <xdr:row>57</xdr:row>
      <xdr:rowOff>24213</xdr:rowOff>
    </xdr:from>
    <xdr:to>
      <xdr:col>5</xdr:col>
      <xdr:colOff>409575</xdr:colOff>
      <xdr:row>57</xdr:row>
      <xdr:rowOff>125813</xdr:rowOff>
    </xdr:to>
    <xdr:sp macro="" textlink="">
      <xdr:nvSpPr>
        <xdr:cNvPr id="139" name="円/楕円 138"/>
        <xdr:cNvSpPr/>
      </xdr:nvSpPr>
      <xdr:spPr>
        <a:xfrm>
          <a:off x="3746500" y="9796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57</xdr:row>
      <xdr:rowOff>116940</xdr:rowOff>
    </xdr:from>
    <xdr:ext cx="599010" cy="259045"/>
    <xdr:sp macro="" textlink="">
      <xdr:nvSpPr>
        <xdr:cNvPr id="140" name="テキスト ボックス 139"/>
        <xdr:cNvSpPr txBox="1"/>
      </xdr:nvSpPr>
      <xdr:spPr>
        <a:xfrm>
          <a:off x="3497794" y="98895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103,297</a:t>
          </a:r>
          <a:endParaRPr kumimoji="1" lang="ja-JP" altLang="en-US" sz="1000" b="1">
            <a:solidFill>
              <a:srgbClr val="FF0000"/>
            </a:solidFill>
            <a:latin typeface="ＭＳ Ｐゴシック"/>
          </a:endParaRPr>
        </a:p>
      </xdr:txBody>
    </xdr:sp>
    <xdr:clientData/>
  </xdr:oneCellAnchor>
  <xdr:twoCellAnchor>
    <xdr:from>
      <xdr:col>4</xdr:col>
      <xdr:colOff>104775</xdr:colOff>
      <xdr:row>57</xdr:row>
      <xdr:rowOff>5490</xdr:rowOff>
    </xdr:from>
    <xdr:to>
      <xdr:col>4</xdr:col>
      <xdr:colOff>206375</xdr:colOff>
      <xdr:row>57</xdr:row>
      <xdr:rowOff>107090</xdr:rowOff>
    </xdr:to>
    <xdr:sp macro="" textlink="">
      <xdr:nvSpPr>
        <xdr:cNvPr id="141" name="円/楕円 140"/>
        <xdr:cNvSpPr/>
      </xdr:nvSpPr>
      <xdr:spPr>
        <a:xfrm>
          <a:off x="2857500" y="9778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55</xdr:row>
      <xdr:rowOff>123617</xdr:rowOff>
    </xdr:from>
    <xdr:ext cx="599010" cy="259045"/>
    <xdr:sp macro="" textlink="">
      <xdr:nvSpPr>
        <xdr:cNvPr id="142" name="テキスト ボックス 141"/>
        <xdr:cNvSpPr txBox="1"/>
      </xdr:nvSpPr>
      <xdr:spPr>
        <a:xfrm>
          <a:off x="2608794" y="95533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111,487</a:t>
          </a:r>
          <a:endParaRPr kumimoji="1" lang="ja-JP" altLang="en-US" sz="1000" b="1">
            <a:solidFill>
              <a:srgbClr val="FF0000"/>
            </a:solidFill>
            <a:latin typeface="ＭＳ Ｐゴシック"/>
          </a:endParaRPr>
        </a:p>
      </xdr:txBody>
    </xdr:sp>
    <xdr:clientData/>
  </xdr:oneCellAnchor>
  <xdr:twoCellAnchor>
    <xdr:from>
      <xdr:col>2</xdr:col>
      <xdr:colOff>587375</xdr:colOff>
      <xdr:row>57</xdr:row>
      <xdr:rowOff>28323</xdr:rowOff>
    </xdr:from>
    <xdr:to>
      <xdr:col>3</xdr:col>
      <xdr:colOff>3175</xdr:colOff>
      <xdr:row>57</xdr:row>
      <xdr:rowOff>129923</xdr:rowOff>
    </xdr:to>
    <xdr:sp macro="" textlink="">
      <xdr:nvSpPr>
        <xdr:cNvPr id="143" name="円/楕円 142"/>
        <xdr:cNvSpPr/>
      </xdr:nvSpPr>
      <xdr:spPr>
        <a:xfrm>
          <a:off x="1968500" y="9800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55</xdr:row>
      <xdr:rowOff>146450</xdr:rowOff>
    </xdr:from>
    <xdr:ext cx="599010" cy="259045"/>
    <xdr:sp macro="" textlink="">
      <xdr:nvSpPr>
        <xdr:cNvPr id="144" name="テキスト ボックス 143"/>
        <xdr:cNvSpPr txBox="1"/>
      </xdr:nvSpPr>
      <xdr:spPr>
        <a:xfrm>
          <a:off x="1719794" y="95762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101,499</a:t>
          </a:r>
          <a:endParaRPr kumimoji="1" lang="ja-JP" altLang="en-US" sz="1000" b="1">
            <a:solidFill>
              <a:srgbClr val="FF0000"/>
            </a:solidFill>
            <a:latin typeface="ＭＳ Ｐゴシック"/>
          </a:endParaRPr>
        </a:p>
      </xdr:txBody>
    </xdr:sp>
    <xdr:clientData/>
  </xdr:oneCellAnchor>
  <xdr:twoCellAnchor>
    <xdr:from>
      <xdr:col>1</xdr:col>
      <xdr:colOff>384175</xdr:colOff>
      <xdr:row>57</xdr:row>
      <xdr:rowOff>57920</xdr:rowOff>
    </xdr:from>
    <xdr:to>
      <xdr:col>1</xdr:col>
      <xdr:colOff>485775</xdr:colOff>
      <xdr:row>57</xdr:row>
      <xdr:rowOff>159520</xdr:rowOff>
    </xdr:to>
    <xdr:sp macro="" textlink="">
      <xdr:nvSpPr>
        <xdr:cNvPr id="145" name="円/楕円 144"/>
        <xdr:cNvSpPr/>
      </xdr:nvSpPr>
      <xdr:spPr>
        <a:xfrm>
          <a:off x="1079500" y="9830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57</xdr:row>
      <xdr:rowOff>150647</xdr:rowOff>
    </xdr:from>
    <xdr:ext cx="534377" cy="259045"/>
    <xdr:sp macro="" textlink="">
      <xdr:nvSpPr>
        <xdr:cNvPr id="146" name="テキスト ボックス 145"/>
        <xdr:cNvSpPr txBox="1"/>
      </xdr:nvSpPr>
      <xdr:spPr>
        <a:xfrm>
          <a:off x="863111" y="9923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88,552</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維持補修費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20/79</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5,092</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8,084</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79</xdr:row>
      <xdr:rowOff>98879</xdr:rowOff>
    </xdr:from>
    <xdr:to>
      <xdr:col>7</xdr:col>
      <xdr:colOff>638175</xdr:colOff>
      <xdr:row>79</xdr:row>
      <xdr:rowOff>98879</xdr:rowOff>
    </xdr:to>
    <xdr:cxnSp macro="">
      <xdr:nvCxnSpPr>
        <xdr:cNvPr id="157" name="直線コネクタ 156"/>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78</xdr:row>
      <xdr:rowOff>128106</xdr:rowOff>
    </xdr:from>
    <xdr:ext cx="248786" cy="259045"/>
    <xdr:sp macro="" textlink="">
      <xdr:nvSpPr>
        <xdr:cNvPr id="158" name="テキスト ボックス 157"/>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77</xdr:row>
      <xdr:rowOff>115207</xdr:rowOff>
    </xdr:from>
    <xdr:to>
      <xdr:col>7</xdr:col>
      <xdr:colOff>638175</xdr:colOff>
      <xdr:row>77</xdr:row>
      <xdr:rowOff>115207</xdr:rowOff>
    </xdr:to>
    <xdr:cxnSp macro="">
      <xdr:nvCxnSpPr>
        <xdr:cNvPr id="159" name="直線コネクタ 158"/>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76</xdr:row>
      <xdr:rowOff>144434</xdr:rowOff>
    </xdr:from>
    <xdr:ext cx="531299" cy="259045"/>
    <xdr:sp macro="" textlink="">
      <xdr:nvSpPr>
        <xdr:cNvPr id="160" name="テキスト ボックス 159"/>
        <xdr:cNvSpPr txBox="1"/>
      </xdr:nvSpPr>
      <xdr:spPr>
        <a:xfrm>
          <a:off x="230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66675</xdr:colOff>
      <xdr:row>75</xdr:row>
      <xdr:rowOff>131535</xdr:rowOff>
    </xdr:from>
    <xdr:to>
      <xdr:col>7</xdr:col>
      <xdr:colOff>638175</xdr:colOff>
      <xdr:row>75</xdr:row>
      <xdr:rowOff>131535</xdr:rowOff>
    </xdr:to>
    <xdr:cxnSp macro="">
      <xdr:nvCxnSpPr>
        <xdr:cNvPr id="161" name="直線コネクタ 160"/>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74</xdr:row>
      <xdr:rowOff>160762</xdr:rowOff>
    </xdr:from>
    <xdr:ext cx="531299" cy="259045"/>
    <xdr:sp macro="" textlink="">
      <xdr:nvSpPr>
        <xdr:cNvPr id="162" name="テキスト ボックス 161"/>
        <xdr:cNvSpPr txBox="1"/>
      </xdr:nvSpPr>
      <xdr:spPr>
        <a:xfrm>
          <a:off x="230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73</xdr:row>
      <xdr:rowOff>147865</xdr:rowOff>
    </xdr:from>
    <xdr:to>
      <xdr:col>7</xdr:col>
      <xdr:colOff>638175</xdr:colOff>
      <xdr:row>73</xdr:row>
      <xdr:rowOff>147865</xdr:rowOff>
    </xdr:to>
    <xdr:cxnSp macro="">
      <xdr:nvCxnSpPr>
        <xdr:cNvPr id="163" name="直線コネクタ 162"/>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73</xdr:row>
      <xdr:rowOff>5642</xdr:rowOff>
    </xdr:from>
    <xdr:ext cx="531299" cy="259045"/>
    <xdr:sp macro="" textlink="">
      <xdr:nvSpPr>
        <xdr:cNvPr id="164" name="テキスト ボックス 163"/>
        <xdr:cNvSpPr txBox="1"/>
      </xdr:nvSpPr>
      <xdr:spPr>
        <a:xfrm>
          <a:off x="230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71</xdr:row>
      <xdr:rowOff>164193</xdr:rowOff>
    </xdr:from>
    <xdr:to>
      <xdr:col>7</xdr:col>
      <xdr:colOff>638175</xdr:colOff>
      <xdr:row>71</xdr:row>
      <xdr:rowOff>164193</xdr:rowOff>
    </xdr:to>
    <xdr:cxnSp macro="">
      <xdr:nvCxnSpPr>
        <xdr:cNvPr id="165" name="直線コネクタ 164"/>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71</xdr:row>
      <xdr:rowOff>21970</xdr:rowOff>
    </xdr:from>
    <xdr:ext cx="531299" cy="259045"/>
    <xdr:sp macro="" textlink="">
      <xdr:nvSpPr>
        <xdr:cNvPr id="166" name="テキスト ボックス 165"/>
        <xdr:cNvSpPr txBox="1"/>
      </xdr:nvSpPr>
      <xdr:spPr>
        <a:xfrm>
          <a:off x="230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70</xdr:row>
      <xdr:rowOff>9072</xdr:rowOff>
    </xdr:from>
    <xdr:to>
      <xdr:col>7</xdr:col>
      <xdr:colOff>638175</xdr:colOff>
      <xdr:row>70</xdr:row>
      <xdr:rowOff>9072</xdr:rowOff>
    </xdr:to>
    <xdr:cxnSp macro="">
      <xdr:nvCxnSpPr>
        <xdr:cNvPr id="167" name="直線コネクタ 166"/>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69</xdr:row>
      <xdr:rowOff>38299</xdr:rowOff>
    </xdr:from>
    <xdr:ext cx="531299" cy="259045"/>
    <xdr:sp macro="" textlink="">
      <xdr:nvSpPr>
        <xdr:cNvPr id="168" name="テキスト ボックス 167"/>
        <xdr:cNvSpPr txBox="1"/>
      </xdr:nvSpPr>
      <xdr:spPr>
        <a:xfrm>
          <a:off x="230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69" name="直線コネクタ 168"/>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67</xdr:row>
      <xdr:rowOff>54627</xdr:rowOff>
    </xdr:from>
    <xdr:ext cx="531299" cy="259045"/>
    <xdr:sp macro="" textlink="">
      <xdr:nvSpPr>
        <xdr:cNvPr id="170" name="テキスト ボックス 169"/>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71"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70</xdr:row>
      <xdr:rowOff>51624</xdr:rowOff>
    </xdr:from>
    <xdr:to>
      <xdr:col>6</xdr:col>
      <xdr:colOff>510540</xdr:colOff>
      <xdr:row>79</xdr:row>
      <xdr:rowOff>72329</xdr:rowOff>
    </xdr:to>
    <xdr:cxnSp macro="">
      <xdr:nvCxnSpPr>
        <xdr:cNvPr id="172" name="直線コネクタ 171"/>
        <xdr:cNvCxnSpPr/>
      </xdr:nvCxnSpPr>
      <xdr:spPr>
        <a:xfrm flipV="1">
          <a:off x="4633595" y="12053124"/>
          <a:ext cx="1270" cy="15637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79</xdr:row>
      <xdr:rowOff>76156</xdr:rowOff>
    </xdr:from>
    <xdr:ext cx="378565" cy="259045"/>
    <xdr:sp macro="" textlink="">
      <xdr:nvSpPr>
        <xdr:cNvPr id="173" name="維持補修費最小値テキスト"/>
        <xdr:cNvSpPr txBox="1"/>
      </xdr:nvSpPr>
      <xdr:spPr>
        <a:xfrm>
          <a:off x="4686300" y="136207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813</a:t>
          </a:r>
          <a:endParaRPr kumimoji="1" lang="ja-JP" altLang="en-US" sz="1000" b="1">
            <a:latin typeface="ＭＳ Ｐゴシック"/>
          </a:endParaRPr>
        </a:p>
      </xdr:txBody>
    </xdr:sp>
    <xdr:clientData/>
  </xdr:oneCellAnchor>
  <xdr:twoCellAnchor>
    <xdr:from>
      <xdr:col>6</xdr:col>
      <xdr:colOff>422275</xdr:colOff>
      <xdr:row>79</xdr:row>
      <xdr:rowOff>72329</xdr:rowOff>
    </xdr:from>
    <xdr:to>
      <xdr:col>6</xdr:col>
      <xdr:colOff>600075</xdr:colOff>
      <xdr:row>79</xdr:row>
      <xdr:rowOff>72329</xdr:rowOff>
    </xdr:to>
    <xdr:cxnSp macro="">
      <xdr:nvCxnSpPr>
        <xdr:cNvPr id="174" name="直線コネクタ 173"/>
        <xdr:cNvCxnSpPr/>
      </xdr:nvCxnSpPr>
      <xdr:spPr>
        <a:xfrm>
          <a:off x="4546600" y="136168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68</xdr:row>
      <xdr:rowOff>169751</xdr:rowOff>
    </xdr:from>
    <xdr:ext cx="534377" cy="259045"/>
    <xdr:sp macro="" textlink="">
      <xdr:nvSpPr>
        <xdr:cNvPr id="175" name="維持補修費最大値テキスト"/>
        <xdr:cNvSpPr txBox="1"/>
      </xdr:nvSpPr>
      <xdr:spPr>
        <a:xfrm>
          <a:off x="4686300" y="11828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48,697</a:t>
          </a:r>
          <a:endParaRPr kumimoji="1" lang="ja-JP" altLang="en-US" sz="1000" b="1">
            <a:latin typeface="ＭＳ Ｐゴシック"/>
          </a:endParaRPr>
        </a:p>
      </xdr:txBody>
    </xdr:sp>
    <xdr:clientData/>
  </xdr:oneCellAnchor>
  <xdr:twoCellAnchor>
    <xdr:from>
      <xdr:col>6</xdr:col>
      <xdr:colOff>422275</xdr:colOff>
      <xdr:row>70</xdr:row>
      <xdr:rowOff>51624</xdr:rowOff>
    </xdr:from>
    <xdr:to>
      <xdr:col>6</xdr:col>
      <xdr:colOff>600075</xdr:colOff>
      <xdr:row>70</xdr:row>
      <xdr:rowOff>51624</xdr:rowOff>
    </xdr:to>
    <xdr:cxnSp macro="">
      <xdr:nvCxnSpPr>
        <xdr:cNvPr id="176" name="直線コネクタ 175"/>
        <xdr:cNvCxnSpPr/>
      </xdr:nvCxnSpPr>
      <xdr:spPr>
        <a:xfrm>
          <a:off x="4546600" y="12053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76</xdr:row>
      <xdr:rowOff>116514</xdr:rowOff>
    </xdr:from>
    <xdr:to>
      <xdr:col>6</xdr:col>
      <xdr:colOff>511175</xdr:colOff>
      <xdr:row>77</xdr:row>
      <xdr:rowOff>44896</xdr:rowOff>
    </xdr:to>
    <xdr:cxnSp macro="">
      <xdr:nvCxnSpPr>
        <xdr:cNvPr id="177" name="直線コネクタ 176"/>
        <xdr:cNvCxnSpPr/>
      </xdr:nvCxnSpPr>
      <xdr:spPr>
        <a:xfrm flipV="1">
          <a:off x="3797300" y="13146714"/>
          <a:ext cx="838200" cy="99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77</xdr:row>
      <xdr:rowOff>33886</xdr:rowOff>
    </xdr:from>
    <xdr:ext cx="534377" cy="259045"/>
    <xdr:sp macro="" textlink="">
      <xdr:nvSpPr>
        <xdr:cNvPr id="178" name="維持補修費平均値テキスト"/>
        <xdr:cNvSpPr txBox="1"/>
      </xdr:nvSpPr>
      <xdr:spPr>
        <a:xfrm>
          <a:off x="4686300" y="132355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10,274</a:t>
          </a:r>
          <a:endParaRPr kumimoji="1" lang="ja-JP" altLang="en-US" sz="1000" b="1">
            <a:solidFill>
              <a:srgbClr val="000080"/>
            </a:solidFill>
            <a:latin typeface="ＭＳ Ｐゴシック"/>
          </a:endParaRPr>
        </a:p>
      </xdr:txBody>
    </xdr:sp>
    <xdr:clientData/>
  </xdr:oneCellAnchor>
  <xdr:twoCellAnchor>
    <xdr:from>
      <xdr:col>6</xdr:col>
      <xdr:colOff>460375</xdr:colOff>
      <xdr:row>77</xdr:row>
      <xdr:rowOff>55459</xdr:rowOff>
    </xdr:from>
    <xdr:to>
      <xdr:col>6</xdr:col>
      <xdr:colOff>561975</xdr:colOff>
      <xdr:row>77</xdr:row>
      <xdr:rowOff>157059</xdr:rowOff>
    </xdr:to>
    <xdr:sp macro="" textlink="">
      <xdr:nvSpPr>
        <xdr:cNvPr id="179" name="フローチャート : 判断 178"/>
        <xdr:cNvSpPr/>
      </xdr:nvSpPr>
      <xdr:spPr>
        <a:xfrm>
          <a:off x="4584700" y="13257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77</xdr:row>
      <xdr:rowOff>36243</xdr:rowOff>
    </xdr:from>
    <xdr:to>
      <xdr:col>5</xdr:col>
      <xdr:colOff>358775</xdr:colOff>
      <xdr:row>77</xdr:row>
      <xdr:rowOff>44896</xdr:rowOff>
    </xdr:to>
    <xdr:cxnSp macro="">
      <xdr:nvCxnSpPr>
        <xdr:cNvPr id="180" name="直線コネクタ 179"/>
        <xdr:cNvCxnSpPr/>
      </xdr:nvCxnSpPr>
      <xdr:spPr>
        <a:xfrm>
          <a:off x="2908300" y="13237893"/>
          <a:ext cx="889000" cy="8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77</xdr:row>
      <xdr:rowOff>123549</xdr:rowOff>
    </xdr:from>
    <xdr:to>
      <xdr:col>5</xdr:col>
      <xdr:colOff>409575</xdr:colOff>
      <xdr:row>78</xdr:row>
      <xdr:rowOff>53699</xdr:rowOff>
    </xdr:to>
    <xdr:sp macro="" textlink="">
      <xdr:nvSpPr>
        <xdr:cNvPr id="181" name="フローチャート : 判断 180"/>
        <xdr:cNvSpPr/>
      </xdr:nvSpPr>
      <xdr:spPr>
        <a:xfrm>
          <a:off x="3746500" y="13325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78</xdr:row>
      <xdr:rowOff>44826</xdr:rowOff>
    </xdr:from>
    <xdr:ext cx="469744" cy="259045"/>
    <xdr:sp macro="" textlink="">
      <xdr:nvSpPr>
        <xdr:cNvPr id="182" name="テキスト ボックス 181"/>
        <xdr:cNvSpPr txBox="1"/>
      </xdr:nvSpPr>
      <xdr:spPr>
        <a:xfrm>
          <a:off x="3562427" y="134179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8,189</a:t>
          </a:r>
          <a:endParaRPr kumimoji="1" lang="ja-JP" altLang="en-US" sz="1000" b="1">
            <a:solidFill>
              <a:srgbClr val="000080"/>
            </a:solidFill>
            <a:latin typeface="ＭＳ Ｐゴシック"/>
          </a:endParaRPr>
        </a:p>
      </xdr:txBody>
    </xdr:sp>
    <xdr:clientData/>
  </xdr:oneCellAnchor>
  <xdr:twoCellAnchor>
    <xdr:from>
      <xdr:col>2</xdr:col>
      <xdr:colOff>638175</xdr:colOff>
      <xdr:row>77</xdr:row>
      <xdr:rowOff>36243</xdr:rowOff>
    </xdr:from>
    <xdr:to>
      <xdr:col>4</xdr:col>
      <xdr:colOff>155575</xdr:colOff>
      <xdr:row>77</xdr:row>
      <xdr:rowOff>54759</xdr:rowOff>
    </xdr:to>
    <xdr:cxnSp macro="">
      <xdr:nvCxnSpPr>
        <xdr:cNvPr id="183" name="直線コネクタ 182"/>
        <xdr:cNvCxnSpPr/>
      </xdr:nvCxnSpPr>
      <xdr:spPr>
        <a:xfrm flipV="1">
          <a:off x="2019300" y="13237893"/>
          <a:ext cx="889000" cy="18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77</xdr:row>
      <xdr:rowOff>137331</xdr:rowOff>
    </xdr:from>
    <xdr:to>
      <xdr:col>4</xdr:col>
      <xdr:colOff>206375</xdr:colOff>
      <xdr:row>78</xdr:row>
      <xdr:rowOff>67481</xdr:rowOff>
    </xdr:to>
    <xdr:sp macro="" textlink="">
      <xdr:nvSpPr>
        <xdr:cNvPr id="184" name="フローチャート : 判断 183"/>
        <xdr:cNvSpPr/>
      </xdr:nvSpPr>
      <xdr:spPr>
        <a:xfrm>
          <a:off x="2857500" y="13338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78</xdr:row>
      <xdr:rowOff>58608</xdr:rowOff>
    </xdr:from>
    <xdr:ext cx="469744" cy="259045"/>
    <xdr:sp macro="" textlink="">
      <xdr:nvSpPr>
        <xdr:cNvPr id="185" name="テキスト ボックス 184"/>
        <xdr:cNvSpPr txBox="1"/>
      </xdr:nvSpPr>
      <xdr:spPr>
        <a:xfrm>
          <a:off x="2673427" y="134317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7,767</a:t>
          </a:r>
          <a:endParaRPr kumimoji="1" lang="ja-JP" altLang="en-US" sz="1000" b="1">
            <a:solidFill>
              <a:srgbClr val="000080"/>
            </a:solidFill>
            <a:latin typeface="ＭＳ Ｐゴシック"/>
          </a:endParaRPr>
        </a:p>
      </xdr:txBody>
    </xdr:sp>
    <xdr:clientData/>
  </xdr:oneCellAnchor>
  <xdr:twoCellAnchor>
    <xdr:from>
      <xdr:col>1</xdr:col>
      <xdr:colOff>434975</xdr:colOff>
      <xdr:row>77</xdr:row>
      <xdr:rowOff>54759</xdr:rowOff>
    </xdr:from>
    <xdr:to>
      <xdr:col>2</xdr:col>
      <xdr:colOff>638175</xdr:colOff>
      <xdr:row>78</xdr:row>
      <xdr:rowOff>11292</xdr:rowOff>
    </xdr:to>
    <xdr:cxnSp macro="">
      <xdr:nvCxnSpPr>
        <xdr:cNvPr id="186" name="直線コネクタ 185"/>
        <xdr:cNvCxnSpPr/>
      </xdr:nvCxnSpPr>
      <xdr:spPr>
        <a:xfrm flipV="1">
          <a:off x="1130300" y="13256409"/>
          <a:ext cx="889000" cy="127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77</xdr:row>
      <xdr:rowOff>156239</xdr:rowOff>
    </xdr:from>
    <xdr:to>
      <xdr:col>3</xdr:col>
      <xdr:colOff>3175</xdr:colOff>
      <xdr:row>78</xdr:row>
      <xdr:rowOff>86389</xdr:rowOff>
    </xdr:to>
    <xdr:sp macro="" textlink="">
      <xdr:nvSpPr>
        <xdr:cNvPr id="187" name="フローチャート : 判断 186"/>
        <xdr:cNvSpPr/>
      </xdr:nvSpPr>
      <xdr:spPr>
        <a:xfrm>
          <a:off x="1968500" y="13357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78</xdr:row>
      <xdr:rowOff>77516</xdr:rowOff>
    </xdr:from>
    <xdr:ext cx="469744" cy="259045"/>
    <xdr:sp macro="" textlink="">
      <xdr:nvSpPr>
        <xdr:cNvPr id="188" name="テキスト ボックス 187"/>
        <xdr:cNvSpPr txBox="1"/>
      </xdr:nvSpPr>
      <xdr:spPr>
        <a:xfrm>
          <a:off x="1784427" y="13450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7,188</a:t>
          </a:r>
          <a:endParaRPr kumimoji="1" lang="ja-JP" altLang="en-US" sz="1000" b="1">
            <a:solidFill>
              <a:srgbClr val="000080"/>
            </a:solidFill>
            <a:latin typeface="ＭＳ Ｐゴシック"/>
          </a:endParaRPr>
        </a:p>
      </xdr:txBody>
    </xdr:sp>
    <xdr:clientData/>
  </xdr:oneCellAnchor>
  <xdr:twoCellAnchor>
    <xdr:from>
      <xdr:col>1</xdr:col>
      <xdr:colOff>384175</xdr:colOff>
      <xdr:row>77</xdr:row>
      <xdr:rowOff>155946</xdr:rowOff>
    </xdr:from>
    <xdr:to>
      <xdr:col>1</xdr:col>
      <xdr:colOff>485775</xdr:colOff>
      <xdr:row>78</xdr:row>
      <xdr:rowOff>86096</xdr:rowOff>
    </xdr:to>
    <xdr:sp macro="" textlink="">
      <xdr:nvSpPr>
        <xdr:cNvPr id="189" name="フローチャート : 判断 188"/>
        <xdr:cNvSpPr/>
      </xdr:nvSpPr>
      <xdr:spPr>
        <a:xfrm>
          <a:off x="1079500" y="13357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78</xdr:row>
      <xdr:rowOff>77223</xdr:rowOff>
    </xdr:from>
    <xdr:ext cx="469744" cy="259045"/>
    <xdr:sp macro="" textlink="">
      <xdr:nvSpPr>
        <xdr:cNvPr id="190" name="テキスト ボックス 189"/>
        <xdr:cNvSpPr txBox="1"/>
      </xdr:nvSpPr>
      <xdr:spPr>
        <a:xfrm>
          <a:off x="895427" y="134503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7,197</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91" name="テキスト ボックス 190"/>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92" name="テキスト ボックス 191"/>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3" name="テキスト ボックス 192"/>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4" name="テキスト ボックス 193"/>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5" name="テキスト ボックス 194"/>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76</xdr:row>
      <xdr:rowOff>65714</xdr:rowOff>
    </xdr:from>
    <xdr:to>
      <xdr:col>6</xdr:col>
      <xdr:colOff>561975</xdr:colOff>
      <xdr:row>76</xdr:row>
      <xdr:rowOff>167314</xdr:rowOff>
    </xdr:to>
    <xdr:sp macro="" textlink="">
      <xdr:nvSpPr>
        <xdr:cNvPr id="196" name="円/楕円 195"/>
        <xdr:cNvSpPr/>
      </xdr:nvSpPr>
      <xdr:spPr>
        <a:xfrm>
          <a:off x="4584700" y="13095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75</xdr:row>
      <xdr:rowOff>88590</xdr:rowOff>
    </xdr:from>
    <xdr:ext cx="534377" cy="259045"/>
    <xdr:sp macro="" textlink="">
      <xdr:nvSpPr>
        <xdr:cNvPr id="197" name="維持補修費該当値テキスト"/>
        <xdr:cNvSpPr txBox="1"/>
      </xdr:nvSpPr>
      <xdr:spPr>
        <a:xfrm>
          <a:off x="4686300" y="12947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15,210</a:t>
          </a:r>
          <a:endParaRPr kumimoji="1" lang="ja-JP" altLang="en-US" sz="1000" b="1">
            <a:solidFill>
              <a:srgbClr val="FF0000"/>
            </a:solidFill>
            <a:latin typeface="ＭＳ Ｐゴシック"/>
          </a:endParaRPr>
        </a:p>
      </xdr:txBody>
    </xdr:sp>
    <xdr:clientData/>
  </xdr:oneCellAnchor>
  <xdr:twoCellAnchor>
    <xdr:from>
      <xdr:col>5</xdr:col>
      <xdr:colOff>307975</xdr:colOff>
      <xdr:row>76</xdr:row>
      <xdr:rowOff>165546</xdr:rowOff>
    </xdr:from>
    <xdr:to>
      <xdr:col>5</xdr:col>
      <xdr:colOff>409575</xdr:colOff>
      <xdr:row>77</xdr:row>
      <xdr:rowOff>95696</xdr:rowOff>
    </xdr:to>
    <xdr:sp macro="" textlink="">
      <xdr:nvSpPr>
        <xdr:cNvPr id="198" name="円/楕円 197"/>
        <xdr:cNvSpPr/>
      </xdr:nvSpPr>
      <xdr:spPr>
        <a:xfrm>
          <a:off x="3746500" y="13195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75</xdr:row>
      <xdr:rowOff>112223</xdr:rowOff>
    </xdr:from>
    <xdr:ext cx="534377" cy="259045"/>
    <xdr:sp macro="" textlink="">
      <xdr:nvSpPr>
        <xdr:cNvPr id="199" name="テキスト ボックス 198"/>
        <xdr:cNvSpPr txBox="1"/>
      </xdr:nvSpPr>
      <xdr:spPr>
        <a:xfrm>
          <a:off x="3530111" y="12970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12,153</a:t>
          </a:r>
          <a:endParaRPr kumimoji="1" lang="ja-JP" altLang="en-US" sz="1000" b="1">
            <a:solidFill>
              <a:srgbClr val="FF0000"/>
            </a:solidFill>
            <a:latin typeface="ＭＳ Ｐゴシック"/>
          </a:endParaRPr>
        </a:p>
      </xdr:txBody>
    </xdr:sp>
    <xdr:clientData/>
  </xdr:oneCellAnchor>
  <xdr:twoCellAnchor>
    <xdr:from>
      <xdr:col>4</xdr:col>
      <xdr:colOff>104775</xdr:colOff>
      <xdr:row>76</xdr:row>
      <xdr:rowOff>156893</xdr:rowOff>
    </xdr:from>
    <xdr:to>
      <xdr:col>4</xdr:col>
      <xdr:colOff>206375</xdr:colOff>
      <xdr:row>77</xdr:row>
      <xdr:rowOff>87043</xdr:rowOff>
    </xdr:to>
    <xdr:sp macro="" textlink="">
      <xdr:nvSpPr>
        <xdr:cNvPr id="200" name="円/楕円 199"/>
        <xdr:cNvSpPr/>
      </xdr:nvSpPr>
      <xdr:spPr>
        <a:xfrm>
          <a:off x="2857500" y="13187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75</xdr:row>
      <xdr:rowOff>103569</xdr:rowOff>
    </xdr:from>
    <xdr:ext cx="534377" cy="259045"/>
    <xdr:sp macro="" textlink="">
      <xdr:nvSpPr>
        <xdr:cNvPr id="201" name="テキスト ボックス 200"/>
        <xdr:cNvSpPr txBox="1"/>
      </xdr:nvSpPr>
      <xdr:spPr>
        <a:xfrm>
          <a:off x="2641111" y="12962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12,418</a:t>
          </a:r>
          <a:endParaRPr kumimoji="1" lang="ja-JP" altLang="en-US" sz="1000" b="1">
            <a:solidFill>
              <a:srgbClr val="FF0000"/>
            </a:solidFill>
            <a:latin typeface="ＭＳ Ｐゴシック"/>
          </a:endParaRPr>
        </a:p>
      </xdr:txBody>
    </xdr:sp>
    <xdr:clientData/>
  </xdr:oneCellAnchor>
  <xdr:twoCellAnchor>
    <xdr:from>
      <xdr:col>2</xdr:col>
      <xdr:colOff>587375</xdr:colOff>
      <xdr:row>77</xdr:row>
      <xdr:rowOff>3959</xdr:rowOff>
    </xdr:from>
    <xdr:to>
      <xdr:col>3</xdr:col>
      <xdr:colOff>3175</xdr:colOff>
      <xdr:row>77</xdr:row>
      <xdr:rowOff>105559</xdr:rowOff>
    </xdr:to>
    <xdr:sp macro="" textlink="">
      <xdr:nvSpPr>
        <xdr:cNvPr id="202" name="円/楕円 201"/>
        <xdr:cNvSpPr/>
      </xdr:nvSpPr>
      <xdr:spPr>
        <a:xfrm>
          <a:off x="1968500" y="13205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75</xdr:row>
      <xdr:rowOff>122086</xdr:rowOff>
    </xdr:from>
    <xdr:ext cx="534377" cy="259045"/>
    <xdr:sp macro="" textlink="">
      <xdr:nvSpPr>
        <xdr:cNvPr id="203" name="テキスト ボックス 202"/>
        <xdr:cNvSpPr txBox="1"/>
      </xdr:nvSpPr>
      <xdr:spPr>
        <a:xfrm>
          <a:off x="1752111" y="12980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11,851</a:t>
          </a:r>
          <a:endParaRPr kumimoji="1" lang="ja-JP" altLang="en-US" sz="1000" b="1">
            <a:solidFill>
              <a:srgbClr val="FF0000"/>
            </a:solidFill>
            <a:latin typeface="ＭＳ Ｐゴシック"/>
          </a:endParaRPr>
        </a:p>
      </xdr:txBody>
    </xdr:sp>
    <xdr:clientData/>
  </xdr:oneCellAnchor>
  <xdr:twoCellAnchor>
    <xdr:from>
      <xdr:col>1</xdr:col>
      <xdr:colOff>384175</xdr:colOff>
      <xdr:row>77</xdr:row>
      <xdr:rowOff>131942</xdr:rowOff>
    </xdr:from>
    <xdr:to>
      <xdr:col>1</xdr:col>
      <xdr:colOff>485775</xdr:colOff>
      <xdr:row>78</xdr:row>
      <xdr:rowOff>62092</xdr:rowOff>
    </xdr:to>
    <xdr:sp macro="" textlink="">
      <xdr:nvSpPr>
        <xdr:cNvPr id="204" name="円/楕円 203"/>
        <xdr:cNvSpPr/>
      </xdr:nvSpPr>
      <xdr:spPr>
        <a:xfrm>
          <a:off x="1079500" y="13333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76</xdr:row>
      <xdr:rowOff>78619</xdr:rowOff>
    </xdr:from>
    <xdr:ext cx="469744" cy="259045"/>
    <xdr:sp macro="" textlink="">
      <xdr:nvSpPr>
        <xdr:cNvPr id="205" name="テキスト ボックス 204"/>
        <xdr:cNvSpPr txBox="1"/>
      </xdr:nvSpPr>
      <xdr:spPr>
        <a:xfrm>
          <a:off x="895427" y="131088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7,932</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6" name="正方形/長方形 205"/>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7" name="正方形/長方形 206"/>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8" name="正方形/長方形 207"/>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70/79</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09" name="正方形/長方形 208"/>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10" name="正方形/長方形 209"/>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100,991</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11" name="正方形/長方形 210"/>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12" name="正方形/長方形 211"/>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81,225</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3" name="正方形/長方形 212"/>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4" name="テキスト ボックス 213"/>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5" name="直線コネクタ 214"/>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100</xdr:row>
      <xdr:rowOff>111777</xdr:rowOff>
    </xdr:from>
    <xdr:ext cx="248786" cy="259045"/>
    <xdr:sp macro="" textlink="">
      <xdr:nvSpPr>
        <xdr:cNvPr id="216" name="テキスト ボックス 215"/>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99</xdr:row>
      <xdr:rowOff>98879</xdr:rowOff>
    </xdr:from>
    <xdr:to>
      <xdr:col>7</xdr:col>
      <xdr:colOff>638175</xdr:colOff>
      <xdr:row>99</xdr:row>
      <xdr:rowOff>98879</xdr:rowOff>
    </xdr:to>
    <xdr:cxnSp macro="">
      <xdr:nvCxnSpPr>
        <xdr:cNvPr id="217" name="直線コネクタ 216"/>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98</xdr:row>
      <xdr:rowOff>128106</xdr:rowOff>
    </xdr:from>
    <xdr:ext cx="531299" cy="259045"/>
    <xdr:sp macro="" textlink="">
      <xdr:nvSpPr>
        <xdr:cNvPr id="218" name="テキスト ボックス 217"/>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97</xdr:row>
      <xdr:rowOff>115207</xdr:rowOff>
    </xdr:from>
    <xdr:to>
      <xdr:col>7</xdr:col>
      <xdr:colOff>638175</xdr:colOff>
      <xdr:row>97</xdr:row>
      <xdr:rowOff>115207</xdr:rowOff>
    </xdr:to>
    <xdr:cxnSp macro="">
      <xdr:nvCxnSpPr>
        <xdr:cNvPr id="219" name="直線コネクタ 218"/>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144434</xdr:rowOff>
    </xdr:from>
    <xdr:ext cx="531299" cy="259045"/>
    <xdr:sp macro="" textlink="">
      <xdr:nvSpPr>
        <xdr:cNvPr id="220" name="テキスト ボックス 219"/>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95</xdr:row>
      <xdr:rowOff>131536</xdr:rowOff>
    </xdr:from>
    <xdr:to>
      <xdr:col>7</xdr:col>
      <xdr:colOff>638175</xdr:colOff>
      <xdr:row>95</xdr:row>
      <xdr:rowOff>131536</xdr:rowOff>
    </xdr:to>
    <xdr:cxnSp macro="">
      <xdr:nvCxnSpPr>
        <xdr:cNvPr id="221" name="直線コネクタ 220"/>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94</xdr:row>
      <xdr:rowOff>160763</xdr:rowOff>
    </xdr:from>
    <xdr:ext cx="531299" cy="259045"/>
    <xdr:sp macro="" textlink="">
      <xdr:nvSpPr>
        <xdr:cNvPr id="222" name="テキスト ボックス 221"/>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93</xdr:row>
      <xdr:rowOff>147864</xdr:rowOff>
    </xdr:from>
    <xdr:to>
      <xdr:col>7</xdr:col>
      <xdr:colOff>638175</xdr:colOff>
      <xdr:row>93</xdr:row>
      <xdr:rowOff>147864</xdr:rowOff>
    </xdr:to>
    <xdr:cxnSp macro="">
      <xdr:nvCxnSpPr>
        <xdr:cNvPr id="223" name="直線コネクタ 222"/>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93</xdr:row>
      <xdr:rowOff>5641</xdr:rowOff>
    </xdr:from>
    <xdr:ext cx="531299" cy="259045"/>
    <xdr:sp macro="" textlink="">
      <xdr:nvSpPr>
        <xdr:cNvPr id="224" name="テキスト ボックス 223"/>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91</xdr:row>
      <xdr:rowOff>164193</xdr:rowOff>
    </xdr:from>
    <xdr:to>
      <xdr:col>7</xdr:col>
      <xdr:colOff>638175</xdr:colOff>
      <xdr:row>91</xdr:row>
      <xdr:rowOff>164193</xdr:rowOff>
    </xdr:to>
    <xdr:cxnSp macro="">
      <xdr:nvCxnSpPr>
        <xdr:cNvPr id="225" name="直線コネクタ 224"/>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6" name="テキスト ボックス 225"/>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90</xdr:row>
      <xdr:rowOff>9071</xdr:rowOff>
    </xdr:from>
    <xdr:to>
      <xdr:col>7</xdr:col>
      <xdr:colOff>638175</xdr:colOff>
      <xdr:row>90</xdr:row>
      <xdr:rowOff>9071</xdr:rowOff>
    </xdr:to>
    <xdr:cxnSp macro="">
      <xdr:nvCxnSpPr>
        <xdr:cNvPr id="227" name="直線コネクタ 226"/>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8" name="テキスト ボックス 227"/>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9" name="直線コネクタ 228"/>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0" name="テキスト ボックス 229"/>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31"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89</xdr:row>
      <xdr:rowOff>83170</xdr:rowOff>
    </xdr:from>
    <xdr:to>
      <xdr:col>6</xdr:col>
      <xdr:colOff>510540</xdr:colOff>
      <xdr:row>98</xdr:row>
      <xdr:rowOff>46709</xdr:rowOff>
    </xdr:to>
    <xdr:cxnSp macro="">
      <xdr:nvCxnSpPr>
        <xdr:cNvPr id="232" name="直線コネクタ 231"/>
        <xdr:cNvCxnSpPr/>
      </xdr:nvCxnSpPr>
      <xdr:spPr>
        <a:xfrm flipV="1">
          <a:off x="4633595" y="15342220"/>
          <a:ext cx="1270" cy="15065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98</xdr:row>
      <xdr:rowOff>50536</xdr:rowOff>
    </xdr:from>
    <xdr:ext cx="534377" cy="259045"/>
    <xdr:sp macro="" textlink="">
      <xdr:nvSpPr>
        <xdr:cNvPr id="233" name="扶助費最小値テキスト"/>
        <xdr:cNvSpPr txBox="1"/>
      </xdr:nvSpPr>
      <xdr:spPr>
        <a:xfrm>
          <a:off x="4686300" y="16852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33,695</a:t>
          </a:r>
          <a:endParaRPr kumimoji="1" lang="ja-JP" altLang="en-US" sz="1000" b="1">
            <a:latin typeface="ＭＳ Ｐゴシック"/>
          </a:endParaRPr>
        </a:p>
      </xdr:txBody>
    </xdr:sp>
    <xdr:clientData/>
  </xdr:oneCellAnchor>
  <xdr:twoCellAnchor>
    <xdr:from>
      <xdr:col>6</xdr:col>
      <xdr:colOff>422275</xdr:colOff>
      <xdr:row>98</xdr:row>
      <xdr:rowOff>46709</xdr:rowOff>
    </xdr:from>
    <xdr:to>
      <xdr:col>6</xdr:col>
      <xdr:colOff>600075</xdr:colOff>
      <xdr:row>98</xdr:row>
      <xdr:rowOff>46709</xdr:rowOff>
    </xdr:to>
    <xdr:cxnSp macro="">
      <xdr:nvCxnSpPr>
        <xdr:cNvPr id="234" name="直線コネクタ 233"/>
        <xdr:cNvCxnSpPr/>
      </xdr:nvCxnSpPr>
      <xdr:spPr>
        <a:xfrm>
          <a:off x="4546600" y="168488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88</xdr:row>
      <xdr:rowOff>29847</xdr:rowOff>
    </xdr:from>
    <xdr:ext cx="599010" cy="259045"/>
    <xdr:sp macro="" textlink="">
      <xdr:nvSpPr>
        <xdr:cNvPr id="235" name="扶助費最大値テキスト"/>
        <xdr:cNvSpPr txBox="1"/>
      </xdr:nvSpPr>
      <xdr:spPr>
        <a:xfrm>
          <a:off x="4686300" y="151174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125,962</a:t>
          </a:r>
          <a:endParaRPr kumimoji="1" lang="ja-JP" altLang="en-US" sz="1000" b="1">
            <a:latin typeface="ＭＳ Ｐゴシック"/>
          </a:endParaRPr>
        </a:p>
      </xdr:txBody>
    </xdr:sp>
    <xdr:clientData/>
  </xdr:oneCellAnchor>
  <xdr:twoCellAnchor>
    <xdr:from>
      <xdr:col>6</xdr:col>
      <xdr:colOff>422275</xdr:colOff>
      <xdr:row>89</xdr:row>
      <xdr:rowOff>83170</xdr:rowOff>
    </xdr:from>
    <xdr:to>
      <xdr:col>6</xdr:col>
      <xdr:colOff>600075</xdr:colOff>
      <xdr:row>89</xdr:row>
      <xdr:rowOff>83170</xdr:rowOff>
    </xdr:to>
    <xdr:cxnSp macro="">
      <xdr:nvCxnSpPr>
        <xdr:cNvPr id="236" name="直線コネクタ 235"/>
        <xdr:cNvCxnSpPr/>
      </xdr:nvCxnSpPr>
      <xdr:spPr>
        <a:xfrm>
          <a:off x="4546600" y="15342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97</xdr:row>
      <xdr:rowOff>28437</xdr:rowOff>
    </xdr:from>
    <xdr:to>
      <xdr:col>6</xdr:col>
      <xdr:colOff>511175</xdr:colOff>
      <xdr:row>97</xdr:row>
      <xdr:rowOff>74484</xdr:rowOff>
    </xdr:to>
    <xdr:cxnSp macro="">
      <xdr:nvCxnSpPr>
        <xdr:cNvPr id="237" name="直線コネクタ 236"/>
        <xdr:cNvCxnSpPr/>
      </xdr:nvCxnSpPr>
      <xdr:spPr>
        <a:xfrm flipV="1">
          <a:off x="3797300" y="16659087"/>
          <a:ext cx="838200" cy="46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94</xdr:row>
      <xdr:rowOff>112217</xdr:rowOff>
    </xdr:from>
    <xdr:ext cx="534377" cy="259045"/>
    <xdr:sp macro="" textlink="">
      <xdr:nvSpPr>
        <xdr:cNvPr id="238" name="扶助費平均値テキスト"/>
        <xdr:cNvSpPr txBox="1"/>
      </xdr:nvSpPr>
      <xdr:spPr>
        <a:xfrm>
          <a:off x="4686300" y="162285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59,473</a:t>
          </a:r>
          <a:endParaRPr kumimoji="1" lang="ja-JP" altLang="en-US" sz="1000" b="1">
            <a:solidFill>
              <a:srgbClr val="000080"/>
            </a:solidFill>
            <a:latin typeface="ＭＳ Ｐゴシック"/>
          </a:endParaRPr>
        </a:p>
      </xdr:txBody>
    </xdr:sp>
    <xdr:clientData/>
  </xdr:oneCellAnchor>
  <xdr:twoCellAnchor>
    <xdr:from>
      <xdr:col>6</xdr:col>
      <xdr:colOff>460375</xdr:colOff>
      <xdr:row>95</xdr:row>
      <xdr:rowOff>89340</xdr:rowOff>
    </xdr:from>
    <xdr:to>
      <xdr:col>6</xdr:col>
      <xdr:colOff>561975</xdr:colOff>
      <xdr:row>96</xdr:row>
      <xdr:rowOff>19490</xdr:rowOff>
    </xdr:to>
    <xdr:sp macro="" textlink="">
      <xdr:nvSpPr>
        <xdr:cNvPr id="239" name="フローチャート : 判断 238"/>
        <xdr:cNvSpPr/>
      </xdr:nvSpPr>
      <xdr:spPr>
        <a:xfrm>
          <a:off x="4584700" y="16377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97</xdr:row>
      <xdr:rowOff>26902</xdr:rowOff>
    </xdr:from>
    <xdr:to>
      <xdr:col>5</xdr:col>
      <xdr:colOff>358775</xdr:colOff>
      <xdr:row>97</xdr:row>
      <xdr:rowOff>74484</xdr:rowOff>
    </xdr:to>
    <xdr:cxnSp macro="">
      <xdr:nvCxnSpPr>
        <xdr:cNvPr id="240" name="直線コネクタ 239"/>
        <xdr:cNvCxnSpPr/>
      </xdr:nvCxnSpPr>
      <xdr:spPr>
        <a:xfrm>
          <a:off x="2908300" y="16657552"/>
          <a:ext cx="889000" cy="47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95</xdr:row>
      <xdr:rowOff>164697</xdr:rowOff>
    </xdr:from>
    <xdr:to>
      <xdr:col>5</xdr:col>
      <xdr:colOff>409575</xdr:colOff>
      <xdr:row>96</xdr:row>
      <xdr:rowOff>94847</xdr:rowOff>
    </xdr:to>
    <xdr:sp macro="" textlink="">
      <xdr:nvSpPr>
        <xdr:cNvPr id="241" name="フローチャート : 判断 240"/>
        <xdr:cNvSpPr/>
      </xdr:nvSpPr>
      <xdr:spPr>
        <a:xfrm>
          <a:off x="3746500" y="16452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94</xdr:row>
      <xdr:rowOff>111374</xdr:rowOff>
    </xdr:from>
    <xdr:ext cx="534377" cy="259045"/>
    <xdr:sp macro="" textlink="">
      <xdr:nvSpPr>
        <xdr:cNvPr id="242" name="テキスト ボックス 241"/>
        <xdr:cNvSpPr txBox="1"/>
      </xdr:nvSpPr>
      <xdr:spPr>
        <a:xfrm>
          <a:off x="3530111" y="16227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54,858</a:t>
          </a:r>
          <a:endParaRPr kumimoji="1" lang="ja-JP" altLang="en-US" sz="1000" b="1">
            <a:solidFill>
              <a:srgbClr val="000080"/>
            </a:solidFill>
            <a:latin typeface="ＭＳ Ｐゴシック"/>
          </a:endParaRPr>
        </a:p>
      </xdr:txBody>
    </xdr:sp>
    <xdr:clientData/>
  </xdr:oneCellAnchor>
  <xdr:twoCellAnchor>
    <xdr:from>
      <xdr:col>2</xdr:col>
      <xdr:colOff>638175</xdr:colOff>
      <xdr:row>97</xdr:row>
      <xdr:rowOff>26902</xdr:rowOff>
    </xdr:from>
    <xdr:to>
      <xdr:col>4</xdr:col>
      <xdr:colOff>155575</xdr:colOff>
      <xdr:row>97</xdr:row>
      <xdr:rowOff>79563</xdr:rowOff>
    </xdr:to>
    <xdr:cxnSp macro="">
      <xdr:nvCxnSpPr>
        <xdr:cNvPr id="243" name="直線コネクタ 242"/>
        <xdr:cNvCxnSpPr/>
      </xdr:nvCxnSpPr>
      <xdr:spPr>
        <a:xfrm flipV="1">
          <a:off x="2019300" y="16657552"/>
          <a:ext cx="889000" cy="52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95</xdr:row>
      <xdr:rowOff>116560</xdr:rowOff>
    </xdr:from>
    <xdr:to>
      <xdr:col>4</xdr:col>
      <xdr:colOff>206375</xdr:colOff>
      <xdr:row>96</xdr:row>
      <xdr:rowOff>46710</xdr:rowOff>
    </xdr:to>
    <xdr:sp macro="" textlink="">
      <xdr:nvSpPr>
        <xdr:cNvPr id="244" name="フローチャート : 判断 243"/>
        <xdr:cNvSpPr/>
      </xdr:nvSpPr>
      <xdr:spPr>
        <a:xfrm>
          <a:off x="2857500" y="16404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94</xdr:row>
      <xdr:rowOff>63237</xdr:rowOff>
    </xdr:from>
    <xdr:ext cx="534377" cy="259045"/>
    <xdr:sp macro="" textlink="">
      <xdr:nvSpPr>
        <xdr:cNvPr id="245" name="テキスト ボックス 244"/>
        <xdr:cNvSpPr txBox="1"/>
      </xdr:nvSpPr>
      <xdr:spPr>
        <a:xfrm>
          <a:off x="2641111" y="16179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57,806</a:t>
          </a:r>
          <a:endParaRPr kumimoji="1" lang="ja-JP" altLang="en-US" sz="1000" b="1">
            <a:solidFill>
              <a:srgbClr val="000080"/>
            </a:solidFill>
            <a:latin typeface="ＭＳ Ｐゴシック"/>
          </a:endParaRPr>
        </a:p>
      </xdr:txBody>
    </xdr:sp>
    <xdr:clientData/>
  </xdr:oneCellAnchor>
  <xdr:twoCellAnchor>
    <xdr:from>
      <xdr:col>1</xdr:col>
      <xdr:colOff>434975</xdr:colOff>
      <xdr:row>97</xdr:row>
      <xdr:rowOff>79563</xdr:rowOff>
    </xdr:from>
    <xdr:to>
      <xdr:col>2</xdr:col>
      <xdr:colOff>638175</xdr:colOff>
      <xdr:row>97</xdr:row>
      <xdr:rowOff>84362</xdr:rowOff>
    </xdr:to>
    <xdr:cxnSp macro="">
      <xdr:nvCxnSpPr>
        <xdr:cNvPr id="246" name="直線コネクタ 245"/>
        <xdr:cNvCxnSpPr/>
      </xdr:nvCxnSpPr>
      <xdr:spPr>
        <a:xfrm flipV="1">
          <a:off x="1130300" y="16710213"/>
          <a:ext cx="889000" cy="47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96</xdr:row>
      <xdr:rowOff>17577</xdr:rowOff>
    </xdr:from>
    <xdr:to>
      <xdr:col>3</xdr:col>
      <xdr:colOff>3175</xdr:colOff>
      <xdr:row>96</xdr:row>
      <xdr:rowOff>119177</xdr:rowOff>
    </xdr:to>
    <xdr:sp macro="" textlink="">
      <xdr:nvSpPr>
        <xdr:cNvPr id="247" name="フローチャート : 判断 246"/>
        <xdr:cNvSpPr/>
      </xdr:nvSpPr>
      <xdr:spPr>
        <a:xfrm>
          <a:off x="1968500" y="16476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94</xdr:row>
      <xdr:rowOff>135704</xdr:rowOff>
    </xdr:from>
    <xdr:ext cx="534377" cy="259045"/>
    <xdr:sp macro="" textlink="">
      <xdr:nvSpPr>
        <xdr:cNvPr id="248" name="テキスト ボックス 247"/>
        <xdr:cNvSpPr txBox="1"/>
      </xdr:nvSpPr>
      <xdr:spPr>
        <a:xfrm>
          <a:off x="1752111" y="16252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53,368</a:t>
          </a:r>
          <a:endParaRPr kumimoji="1" lang="ja-JP" altLang="en-US" sz="1000" b="1">
            <a:solidFill>
              <a:srgbClr val="000080"/>
            </a:solidFill>
            <a:latin typeface="ＭＳ Ｐゴシック"/>
          </a:endParaRPr>
        </a:p>
      </xdr:txBody>
    </xdr:sp>
    <xdr:clientData/>
  </xdr:oneCellAnchor>
  <xdr:twoCellAnchor>
    <xdr:from>
      <xdr:col>1</xdr:col>
      <xdr:colOff>384175</xdr:colOff>
      <xdr:row>96</xdr:row>
      <xdr:rowOff>47278</xdr:rowOff>
    </xdr:from>
    <xdr:to>
      <xdr:col>1</xdr:col>
      <xdr:colOff>485775</xdr:colOff>
      <xdr:row>96</xdr:row>
      <xdr:rowOff>148878</xdr:rowOff>
    </xdr:to>
    <xdr:sp macro="" textlink="">
      <xdr:nvSpPr>
        <xdr:cNvPr id="249" name="フローチャート : 判断 248"/>
        <xdr:cNvSpPr/>
      </xdr:nvSpPr>
      <xdr:spPr>
        <a:xfrm>
          <a:off x="1079500" y="16506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94</xdr:row>
      <xdr:rowOff>165405</xdr:rowOff>
    </xdr:from>
    <xdr:ext cx="534377" cy="259045"/>
    <xdr:sp macro="" textlink="">
      <xdr:nvSpPr>
        <xdr:cNvPr id="250" name="テキスト ボックス 249"/>
        <xdr:cNvSpPr txBox="1"/>
      </xdr:nvSpPr>
      <xdr:spPr>
        <a:xfrm>
          <a:off x="863111" y="16281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51,549</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51" name="テキスト ボックス 250"/>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52" name="テキスト ボックス 251"/>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53" name="テキスト ボックス 252"/>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4" name="テキスト ボックス 253"/>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5" name="テキスト ボックス 254"/>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96</xdr:row>
      <xdr:rowOff>149087</xdr:rowOff>
    </xdr:from>
    <xdr:to>
      <xdr:col>6</xdr:col>
      <xdr:colOff>561975</xdr:colOff>
      <xdr:row>97</xdr:row>
      <xdr:rowOff>79237</xdr:rowOff>
    </xdr:to>
    <xdr:sp macro="" textlink="">
      <xdr:nvSpPr>
        <xdr:cNvPr id="256" name="円/楕円 255"/>
        <xdr:cNvSpPr/>
      </xdr:nvSpPr>
      <xdr:spPr>
        <a:xfrm>
          <a:off x="4584700" y="16608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96</xdr:row>
      <xdr:rowOff>127514</xdr:rowOff>
    </xdr:from>
    <xdr:ext cx="534377" cy="259045"/>
    <xdr:sp macro="" textlink="">
      <xdr:nvSpPr>
        <xdr:cNvPr id="257" name="扶助費該当値テキスト"/>
        <xdr:cNvSpPr txBox="1"/>
      </xdr:nvSpPr>
      <xdr:spPr>
        <a:xfrm>
          <a:off x="4686300" y="16586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45,314</a:t>
          </a:r>
          <a:endParaRPr kumimoji="1" lang="ja-JP" altLang="en-US" sz="1000" b="1">
            <a:solidFill>
              <a:srgbClr val="FF0000"/>
            </a:solidFill>
            <a:latin typeface="ＭＳ Ｐゴシック"/>
          </a:endParaRPr>
        </a:p>
      </xdr:txBody>
    </xdr:sp>
    <xdr:clientData/>
  </xdr:oneCellAnchor>
  <xdr:twoCellAnchor>
    <xdr:from>
      <xdr:col>5</xdr:col>
      <xdr:colOff>307975</xdr:colOff>
      <xdr:row>97</xdr:row>
      <xdr:rowOff>23684</xdr:rowOff>
    </xdr:from>
    <xdr:to>
      <xdr:col>5</xdr:col>
      <xdr:colOff>409575</xdr:colOff>
      <xdr:row>97</xdr:row>
      <xdr:rowOff>125284</xdr:rowOff>
    </xdr:to>
    <xdr:sp macro="" textlink="">
      <xdr:nvSpPr>
        <xdr:cNvPr id="258" name="円/楕円 257"/>
        <xdr:cNvSpPr/>
      </xdr:nvSpPr>
      <xdr:spPr>
        <a:xfrm>
          <a:off x="3746500" y="16654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97</xdr:row>
      <xdr:rowOff>116411</xdr:rowOff>
    </xdr:from>
    <xdr:ext cx="534377" cy="259045"/>
    <xdr:sp macro="" textlink="">
      <xdr:nvSpPr>
        <xdr:cNvPr id="259" name="テキスト ボックス 258"/>
        <xdr:cNvSpPr txBox="1"/>
      </xdr:nvSpPr>
      <xdr:spPr>
        <a:xfrm>
          <a:off x="3530111" y="16747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42,494</a:t>
          </a:r>
          <a:endParaRPr kumimoji="1" lang="ja-JP" altLang="en-US" sz="1000" b="1">
            <a:solidFill>
              <a:srgbClr val="FF0000"/>
            </a:solidFill>
            <a:latin typeface="ＭＳ Ｐゴシック"/>
          </a:endParaRPr>
        </a:p>
      </xdr:txBody>
    </xdr:sp>
    <xdr:clientData/>
  </xdr:oneCellAnchor>
  <xdr:twoCellAnchor>
    <xdr:from>
      <xdr:col>4</xdr:col>
      <xdr:colOff>104775</xdr:colOff>
      <xdr:row>96</xdr:row>
      <xdr:rowOff>147552</xdr:rowOff>
    </xdr:from>
    <xdr:to>
      <xdr:col>4</xdr:col>
      <xdr:colOff>206375</xdr:colOff>
      <xdr:row>97</xdr:row>
      <xdr:rowOff>77702</xdr:rowOff>
    </xdr:to>
    <xdr:sp macro="" textlink="">
      <xdr:nvSpPr>
        <xdr:cNvPr id="260" name="円/楕円 259"/>
        <xdr:cNvSpPr/>
      </xdr:nvSpPr>
      <xdr:spPr>
        <a:xfrm>
          <a:off x="2857500" y="16606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97</xdr:row>
      <xdr:rowOff>68829</xdr:rowOff>
    </xdr:from>
    <xdr:ext cx="534377" cy="259045"/>
    <xdr:sp macro="" textlink="">
      <xdr:nvSpPr>
        <xdr:cNvPr id="261" name="テキスト ボックス 260"/>
        <xdr:cNvSpPr txBox="1"/>
      </xdr:nvSpPr>
      <xdr:spPr>
        <a:xfrm>
          <a:off x="2641111" y="16699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45,408</a:t>
          </a:r>
          <a:endParaRPr kumimoji="1" lang="ja-JP" altLang="en-US" sz="1000" b="1">
            <a:solidFill>
              <a:srgbClr val="FF0000"/>
            </a:solidFill>
            <a:latin typeface="ＭＳ Ｐゴシック"/>
          </a:endParaRPr>
        </a:p>
      </xdr:txBody>
    </xdr:sp>
    <xdr:clientData/>
  </xdr:oneCellAnchor>
  <xdr:twoCellAnchor>
    <xdr:from>
      <xdr:col>2</xdr:col>
      <xdr:colOff>587375</xdr:colOff>
      <xdr:row>97</xdr:row>
      <xdr:rowOff>28763</xdr:rowOff>
    </xdr:from>
    <xdr:to>
      <xdr:col>3</xdr:col>
      <xdr:colOff>3175</xdr:colOff>
      <xdr:row>97</xdr:row>
      <xdr:rowOff>130363</xdr:rowOff>
    </xdr:to>
    <xdr:sp macro="" textlink="">
      <xdr:nvSpPr>
        <xdr:cNvPr id="262" name="円/楕円 261"/>
        <xdr:cNvSpPr/>
      </xdr:nvSpPr>
      <xdr:spPr>
        <a:xfrm>
          <a:off x="1968500" y="16659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97</xdr:row>
      <xdr:rowOff>121490</xdr:rowOff>
    </xdr:from>
    <xdr:ext cx="534377" cy="259045"/>
    <xdr:sp macro="" textlink="">
      <xdr:nvSpPr>
        <xdr:cNvPr id="263" name="テキスト ボックス 262"/>
        <xdr:cNvSpPr txBox="1"/>
      </xdr:nvSpPr>
      <xdr:spPr>
        <a:xfrm>
          <a:off x="1752111" y="16752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42,183</a:t>
          </a:r>
          <a:endParaRPr kumimoji="1" lang="ja-JP" altLang="en-US" sz="1000" b="1">
            <a:solidFill>
              <a:srgbClr val="FF0000"/>
            </a:solidFill>
            <a:latin typeface="ＭＳ Ｐゴシック"/>
          </a:endParaRPr>
        </a:p>
      </xdr:txBody>
    </xdr:sp>
    <xdr:clientData/>
  </xdr:oneCellAnchor>
  <xdr:twoCellAnchor>
    <xdr:from>
      <xdr:col>1</xdr:col>
      <xdr:colOff>384175</xdr:colOff>
      <xdr:row>97</xdr:row>
      <xdr:rowOff>33562</xdr:rowOff>
    </xdr:from>
    <xdr:to>
      <xdr:col>1</xdr:col>
      <xdr:colOff>485775</xdr:colOff>
      <xdr:row>97</xdr:row>
      <xdr:rowOff>135162</xdr:rowOff>
    </xdr:to>
    <xdr:sp macro="" textlink="">
      <xdr:nvSpPr>
        <xdr:cNvPr id="264" name="円/楕円 263"/>
        <xdr:cNvSpPr/>
      </xdr:nvSpPr>
      <xdr:spPr>
        <a:xfrm>
          <a:off x="1079500" y="16664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97</xdr:row>
      <xdr:rowOff>126289</xdr:rowOff>
    </xdr:from>
    <xdr:ext cx="534377" cy="259045"/>
    <xdr:sp macro="" textlink="">
      <xdr:nvSpPr>
        <xdr:cNvPr id="265" name="テキスト ボックス 264"/>
        <xdr:cNvSpPr txBox="1"/>
      </xdr:nvSpPr>
      <xdr:spPr>
        <a:xfrm>
          <a:off x="863111" y="16756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41,889</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6" name="正方形/長方形 265"/>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7" name="正方形/長方形 266"/>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8" name="正方形/長方形 267"/>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44/79</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9" name="正方形/長方形 268"/>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70" name="正方形/長方形 269"/>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39,444</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71" name="正方形/長方形 270"/>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72" name="正方形/長方形 271"/>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55,705</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73" name="正方形/長方形 272"/>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4" name="テキスト ボックス 273"/>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5" name="直線コネクタ 274"/>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38</xdr:row>
      <xdr:rowOff>139700</xdr:rowOff>
    </xdr:from>
    <xdr:to>
      <xdr:col>16</xdr:col>
      <xdr:colOff>307975</xdr:colOff>
      <xdr:row>38</xdr:row>
      <xdr:rowOff>139700</xdr:rowOff>
    </xdr:to>
    <xdr:cxnSp macro="">
      <xdr:nvCxnSpPr>
        <xdr:cNvPr id="276" name="直線コネクタ 275"/>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37</xdr:row>
      <xdr:rowOff>168927</xdr:rowOff>
    </xdr:from>
    <xdr:ext cx="248786" cy="259045"/>
    <xdr:sp macro="" textlink="">
      <xdr:nvSpPr>
        <xdr:cNvPr id="277" name="テキスト ボックス 276"/>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36</xdr:row>
      <xdr:rowOff>25400</xdr:rowOff>
    </xdr:from>
    <xdr:to>
      <xdr:col>16</xdr:col>
      <xdr:colOff>307975</xdr:colOff>
      <xdr:row>36</xdr:row>
      <xdr:rowOff>25400</xdr:rowOff>
    </xdr:to>
    <xdr:cxnSp macro="">
      <xdr:nvCxnSpPr>
        <xdr:cNvPr id="278" name="直線コネクタ 277"/>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35</xdr:row>
      <xdr:rowOff>54627</xdr:rowOff>
    </xdr:from>
    <xdr:ext cx="595419" cy="259045"/>
    <xdr:sp macro="" textlink="">
      <xdr:nvSpPr>
        <xdr:cNvPr id="279" name="テキスト ボックス 278"/>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33</xdr:row>
      <xdr:rowOff>82550</xdr:rowOff>
    </xdr:from>
    <xdr:to>
      <xdr:col>16</xdr:col>
      <xdr:colOff>307975</xdr:colOff>
      <xdr:row>33</xdr:row>
      <xdr:rowOff>82550</xdr:rowOff>
    </xdr:to>
    <xdr:cxnSp macro="">
      <xdr:nvCxnSpPr>
        <xdr:cNvPr id="280" name="直線コネクタ 279"/>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32</xdr:row>
      <xdr:rowOff>111777</xdr:rowOff>
    </xdr:from>
    <xdr:ext cx="595419" cy="259045"/>
    <xdr:sp macro="" textlink="">
      <xdr:nvSpPr>
        <xdr:cNvPr id="281" name="テキスト ボックス 280"/>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30</xdr:row>
      <xdr:rowOff>139700</xdr:rowOff>
    </xdr:from>
    <xdr:to>
      <xdr:col>16</xdr:col>
      <xdr:colOff>307975</xdr:colOff>
      <xdr:row>30</xdr:row>
      <xdr:rowOff>139700</xdr:rowOff>
    </xdr:to>
    <xdr:cxnSp macro="">
      <xdr:nvCxnSpPr>
        <xdr:cNvPr id="282" name="直線コネクタ 281"/>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29</xdr:row>
      <xdr:rowOff>168927</xdr:rowOff>
    </xdr:from>
    <xdr:ext cx="595419" cy="259045"/>
    <xdr:sp macro="" textlink="">
      <xdr:nvSpPr>
        <xdr:cNvPr id="283" name="テキスト ボックス 282"/>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27</xdr:row>
      <xdr:rowOff>54627</xdr:rowOff>
    </xdr:from>
    <xdr:ext cx="595419" cy="259045"/>
    <xdr:sp macro="" textlink="">
      <xdr:nvSpPr>
        <xdr:cNvPr id="285" name="テキスト ボックス 284"/>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86"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30</xdr:row>
      <xdr:rowOff>124635</xdr:rowOff>
    </xdr:from>
    <xdr:to>
      <xdr:col>15</xdr:col>
      <xdr:colOff>180340</xdr:colOff>
      <xdr:row>37</xdr:row>
      <xdr:rowOff>123305</xdr:rowOff>
    </xdr:to>
    <xdr:cxnSp macro="">
      <xdr:nvCxnSpPr>
        <xdr:cNvPr id="287" name="直線コネクタ 286"/>
        <xdr:cNvCxnSpPr/>
      </xdr:nvCxnSpPr>
      <xdr:spPr>
        <a:xfrm flipV="1">
          <a:off x="10475595" y="5268135"/>
          <a:ext cx="1270" cy="1198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37</xdr:row>
      <xdr:rowOff>127132</xdr:rowOff>
    </xdr:from>
    <xdr:ext cx="534377" cy="259045"/>
    <xdr:sp macro="" textlink="">
      <xdr:nvSpPr>
        <xdr:cNvPr id="288" name="補助費等最小値テキスト"/>
        <xdr:cNvSpPr txBox="1"/>
      </xdr:nvSpPr>
      <xdr:spPr>
        <a:xfrm>
          <a:off x="10528300" y="6470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41,086</a:t>
          </a:r>
          <a:endParaRPr kumimoji="1" lang="ja-JP" altLang="en-US" sz="1000" b="1">
            <a:latin typeface="ＭＳ Ｐゴシック"/>
          </a:endParaRPr>
        </a:p>
      </xdr:txBody>
    </xdr:sp>
    <xdr:clientData/>
  </xdr:oneCellAnchor>
  <xdr:twoCellAnchor>
    <xdr:from>
      <xdr:col>15</xdr:col>
      <xdr:colOff>92075</xdr:colOff>
      <xdr:row>37</xdr:row>
      <xdr:rowOff>123305</xdr:rowOff>
    </xdr:from>
    <xdr:to>
      <xdr:col>15</xdr:col>
      <xdr:colOff>269875</xdr:colOff>
      <xdr:row>37</xdr:row>
      <xdr:rowOff>123305</xdr:rowOff>
    </xdr:to>
    <xdr:cxnSp macro="">
      <xdr:nvCxnSpPr>
        <xdr:cNvPr id="289" name="直線コネクタ 288"/>
        <xdr:cNvCxnSpPr/>
      </xdr:nvCxnSpPr>
      <xdr:spPr>
        <a:xfrm>
          <a:off x="10388600" y="6466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29</xdr:row>
      <xdr:rowOff>71312</xdr:rowOff>
    </xdr:from>
    <xdr:ext cx="599010" cy="259045"/>
    <xdr:sp macro="" textlink="">
      <xdr:nvSpPr>
        <xdr:cNvPr id="290" name="補助費等最大値テキスト"/>
        <xdr:cNvSpPr txBox="1"/>
      </xdr:nvSpPr>
      <xdr:spPr>
        <a:xfrm>
          <a:off x="10528300" y="50433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303,295</a:t>
          </a:r>
          <a:endParaRPr kumimoji="1" lang="ja-JP" altLang="en-US" sz="1000" b="1">
            <a:latin typeface="ＭＳ Ｐゴシック"/>
          </a:endParaRPr>
        </a:p>
      </xdr:txBody>
    </xdr:sp>
    <xdr:clientData/>
  </xdr:oneCellAnchor>
  <xdr:twoCellAnchor>
    <xdr:from>
      <xdr:col>15</xdr:col>
      <xdr:colOff>92075</xdr:colOff>
      <xdr:row>30</xdr:row>
      <xdr:rowOff>124635</xdr:rowOff>
    </xdr:from>
    <xdr:to>
      <xdr:col>15</xdr:col>
      <xdr:colOff>269875</xdr:colOff>
      <xdr:row>30</xdr:row>
      <xdr:rowOff>124635</xdr:rowOff>
    </xdr:to>
    <xdr:cxnSp macro="">
      <xdr:nvCxnSpPr>
        <xdr:cNvPr id="291" name="直線コネクタ 290"/>
        <xdr:cNvCxnSpPr/>
      </xdr:nvCxnSpPr>
      <xdr:spPr>
        <a:xfrm>
          <a:off x="10388600" y="5268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36</xdr:row>
      <xdr:rowOff>27064</xdr:rowOff>
    </xdr:from>
    <xdr:to>
      <xdr:col>15</xdr:col>
      <xdr:colOff>180975</xdr:colOff>
      <xdr:row>36</xdr:row>
      <xdr:rowOff>70690</xdr:rowOff>
    </xdr:to>
    <xdr:cxnSp macro="">
      <xdr:nvCxnSpPr>
        <xdr:cNvPr id="292" name="直線コネクタ 291"/>
        <xdr:cNvCxnSpPr/>
      </xdr:nvCxnSpPr>
      <xdr:spPr>
        <a:xfrm>
          <a:off x="9639300" y="6199264"/>
          <a:ext cx="838200" cy="43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35</xdr:row>
      <xdr:rowOff>13936</xdr:rowOff>
    </xdr:from>
    <xdr:ext cx="534377" cy="259045"/>
    <xdr:sp macro="" textlink="">
      <xdr:nvSpPr>
        <xdr:cNvPr id="293" name="補助費等平均値テキスト"/>
        <xdr:cNvSpPr txBox="1"/>
      </xdr:nvSpPr>
      <xdr:spPr>
        <a:xfrm>
          <a:off x="10528300" y="601468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96,400</a:t>
          </a:r>
          <a:endParaRPr kumimoji="1" lang="ja-JP" altLang="en-US" sz="1000" b="1">
            <a:solidFill>
              <a:srgbClr val="000080"/>
            </a:solidFill>
            <a:latin typeface="ＭＳ Ｐゴシック"/>
          </a:endParaRPr>
        </a:p>
      </xdr:txBody>
    </xdr:sp>
    <xdr:clientData/>
  </xdr:oneCellAnchor>
  <xdr:twoCellAnchor>
    <xdr:from>
      <xdr:col>15</xdr:col>
      <xdr:colOff>130175</xdr:colOff>
      <xdr:row>35</xdr:row>
      <xdr:rowOff>162509</xdr:rowOff>
    </xdr:from>
    <xdr:to>
      <xdr:col>15</xdr:col>
      <xdr:colOff>231775</xdr:colOff>
      <xdr:row>36</xdr:row>
      <xdr:rowOff>92659</xdr:rowOff>
    </xdr:to>
    <xdr:sp macro="" textlink="">
      <xdr:nvSpPr>
        <xdr:cNvPr id="294" name="フローチャート : 判断 293"/>
        <xdr:cNvSpPr/>
      </xdr:nvSpPr>
      <xdr:spPr>
        <a:xfrm>
          <a:off x="10426700" y="6163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36</xdr:row>
      <xdr:rowOff>27064</xdr:rowOff>
    </xdr:from>
    <xdr:to>
      <xdr:col>14</xdr:col>
      <xdr:colOff>28575</xdr:colOff>
      <xdr:row>36</xdr:row>
      <xdr:rowOff>134826</xdr:rowOff>
    </xdr:to>
    <xdr:cxnSp macro="">
      <xdr:nvCxnSpPr>
        <xdr:cNvPr id="295" name="直線コネクタ 294"/>
        <xdr:cNvCxnSpPr/>
      </xdr:nvCxnSpPr>
      <xdr:spPr>
        <a:xfrm flipV="1">
          <a:off x="8750300" y="6199264"/>
          <a:ext cx="889000" cy="107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36</xdr:row>
      <xdr:rowOff>7404</xdr:rowOff>
    </xdr:from>
    <xdr:to>
      <xdr:col>14</xdr:col>
      <xdr:colOff>79375</xdr:colOff>
      <xdr:row>36</xdr:row>
      <xdr:rowOff>109004</xdr:rowOff>
    </xdr:to>
    <xdr:sp macro="" textlink="">
      <xdr:nvSpPr>
        <xdr:cNvPr id="296" name="フローチャート : 判断 295"/>
        <xdr:cNvSpPr/>
      </xdr:nvSpPr>
      <xdr:spPr>
        <a:xfrm>
          <a:off x="9588500" y="6179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36</xdr:row>
      <xdr:rowOff>100131</xdr:rowOff>
    </xdr:from>
    <xdr:ext cx="534377" cy="259045"/>
    <xdr:sp macro="" textlink="">
      <xdr:nvSpPr>
        <xdr:cNvPr id="297" name="テキスト ボックス 296"/>
        <xdr:cNvSpPr txBox="1"/>
      </xdr:nvSpPr>
      <xdr:spPr>
        <a:xfrm>
          <a:off x="9372111" y="6272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92,825</a:t>
          </a:r>
          <a:endParaRPr kumimoji="1" lang="ja-JP" altLang="en-US" sz="1000" b="1">
            <a:solidFill>
              <a:srgbClr val="000080"/>
            </a:solidFill>
            <a:latin typeface="ＭＳ Ｐゴシック"/>
          </a:endParaRPr>
        </a:p>
      </xdr:txBody>
    </xdr:sp>
    <xdr:clientData/>
  </xdr:oneCellAnchor>
  <xdr:twoCellAnchor>
    <xdr:from>
      <xdr:col>11</xdr:col>
      <xdr:colOff>307975</xdr:colOff>
      <xdr:row>36</xdr:row>
      <xdr:rowOff>134826</xdr:rowOff>
    </xdr:from>
    <xdr:to>
      <xdr:col>12</xdr:col>
      <xdr:colOff>511175</xdr:colOff>
      <xdr:row>36</xdr:row>
      <xdr:rowOff>170264</xdr:rowOff>
    </xdr:to>
    <xdr:cxnSp macro="">
      <xdr:nvCxnSpPr>
        <xdr:cNvPr id="298" name="直線コネクタ 297"/>
        <xdr:cNvCxnSpPr/>
      </xdr:nvCxnSpPr>
      <xdr:spPr>
        <a:xfrm flipV="1">
          <a:off x="7861300" y="6307026"/>
          <a:ext cx="889000" cy="35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36</xdr:row>
      <xdr:rowOff>15048</xdr:rowOff>
    </xdr:from>
    <xdr:to>
      <xdr:col>12</xdr:col>
      <xdr:colOff>561975</xdr:colOff>
      <xdr:row>36</xdr:row>
      <xdr:rowOff>116648</xdr:rowOff>
    </xdr:to>
    <xdr:sp macro="" textlink="">
      <xdr:nvSpPr>
        <xdr:cNvPr id="299" name="フローチャート : 判断 298"/>
        <xdr:cNvSpPr/>
      </xdr:nvSpPr>
      <xdr:spPr>
        <a:xfrm>
          <a:off x="8699500" y="6187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34</xdr:row>
      <xdr:rowOff>133175</xdr:rowOff>
    </xdr:from>
    <xdr:ext cx="534377" cy="259045"/>
    <xdr:sp macro="" textlink="">
      <xdr:nvSpPr>
        <xdr:cNvPr id="300" name="テキスト ボックス 299"/>
        <xdr:cNvSpPr txBox="1"/>
      </xdr:nvSpPr>
      <xdr:spPr>
        <a:xfrm>
          <a:off x="8483111" y="5962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91,153</a:t>
          </a:r>
          <a:endParaRPr kumimoji="1" lang="ja-JP" altLang="en-US" sz="1000" b="1">
            <a:solidFill>
              <a:srgbClr val="000080"/>
            </a:solidFill>
            <a:latin typeface="ＭＳ Ｐゴシック"/>
          </a:endParaRPr>
        </a:p>
      </xdr:txBody>
    </xdr:sp>
    <xdr:clientData/>
  </xdr:oneCellAnchor>
  <xdr:twoCellAnchor>
    <xdr:from>
      <xdr:col>10</xdr:col>
      <xdr:colOff>104775</xdr:colOff>
      <xdr:row>36</xdr:row>
      <xdr:rowOff>170264</xdr:rowOff>
    </xdr:from>
    <xdr:to>
      <xdr:col>11</xdr:col>
      <xdr:colOff>307975</xdr:colOff>
      <xdr:row>37</xdr:row>
      <xdr:rowOff>18446</xdr:rowOff>
    </xdr:to>
    <xdr:cxnSp macro="">
      <xdr:nvCxnSpPr>
        <xdr:cNvPr id="301" name="直線コネクタ 300"/>
        <xdr:cNvCxnSpPr/>
      </xdr:nvCxnSpPr>
      <xdr:spPr>
        <a:xfrm flipV="1">
          <a:off x="6972300" y="6342464"/>
          <a:ext cx="889000" cy="19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36</xdr:row>
      <xdr:rowOff>40053</xdr:rowOff>
    </xdr:from>
    <xdr:to>
      <xdr:col>11</xdr:col>
      <xdr:colOff>358775</xdr:colOff>
      <xdr:row>36</xdr:row>
      <xdr:rowOff>141653</xdr:rowOff>
    </xdr:to>
    <xdr:sp macro="" textlink="">
      <xdr:nvSpPr>
        <xdr:cNvPr id="302" name="フローチャート : 判断 301"/>
        <xdr:cNvSpPr/>
      </xdr:nvSpPr>
      <xdr:spPr>
        <a:xfrm>
          <a:off x="7810500" y="6212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34</xdr:row>
      <xdr:rowOff>158180</xdr:rowOff>
    </xdr:from>
    <xdr:ext cx="534377" cy="259045"/>
    <xdr:sp macro="" textlink="">
      <xdr:nvSpPr>
        <xdr:cNvPr id="303" name="テキスト ボックス 302"/>
        <xdr:cNvSpPr txBox="1"/>
      </xdr:nvSpPr>
      <xdr:spPr>
        <a:xfrm>
          <a:off x="7594111" y="5987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85,684</a:t>
          </a:r>
          <a:endParaRPr kumimoji="1" lang="ja-JP" altLang="en-US" sz="1000" b="1">
            <a:solidFill>
              <a:srgbClr val="000080"/>
            </a:solidFill>
            <a:latin typeface="ＭＳ Ｐゴシック"/>
          </a:endParaRPr>
        </a:p>
      </xdr:txBody>
    </xdr:sp>
    <xdr:clientData/>
  </xdr:oneCellAnchor>
  <xdr:twoCellAnchor>
    <xdr:from>
      <xdr:col>10</xdr:col>
      <xdr:colOff>53975</xdr:colOff>
      <xdr:row>36</xdr:row>
      <xdr:rowOff>48808</xdr:rowOff>
    </xdr:from>
    <xdr:to>
      <xdr:col>10</xdr:col>
      <xdr:colOff>155575</xdr:colOff>
      <xdr:row>36</xdr:row>
      <xdr:rowOff>150408</xdr:rowOff>
    </xdr:to>
    <xdr:sp macro="" textlink="">
      <xdr:nvSpPr>
        <xdr:cNvPr id="304" name="フローチャート : 判断 303"/>
        <xdr:cNvSpPr/>
      </xdr:nvSpPr>
      <xdr:spPr>
        <a:xfrm>
          <a:off x="6921500" y="6221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34</xdr:row>
      <xdr:rowOff>166935</xdr:rowOff>
    </xdr:from>
    <xdr:ext cx="534377" cy="259045"/>
    <xdr:sp macro="" textlink="">
      <xdr:nvSpPr>
        <xdr:cNvPr id="305" name="テキスト ボックス 304"/>
        <xdr:cNvSpPr txBox="1"/>
      </xdr:nvSpPr>
      <xdr:spPr>
        <a:xfrm>
          <a:off x="6705111" y="5996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83,769</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36</xdr:row>
      <xdr:rowOff>19890</xdr:rowOff>
    </xdr:from>
    <xdr:to>
      <xdr:col>15</xdr:col>
      <xdr:colOff>231775</xdr:colOff>
      <xdr:row>36</xdr:row>
      <xdr:rowOff>121490</xdr:rowOff>
    </xdr:to>
    <xdr:sp macro="" textlink="">
      <xdr:nvSpPr>
        <xdr:cNvPr id="311" name="円/楕円 310"/>
        <xdr:cNvSpPr/>
      </xdr:nvSpPr>
      <xdr:spPr>
        <a:xfrm>
          <a:off x="10426700" y="6192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35</xdr:row>
      <xdr:rowOff>169767</xdr:rowOff>
    </xdr:from>
    <xdr:ext cx="534377" cy="259045"/>
    <xdr:sp macro="" textlink="">
      <xdr:nvSpPr>
        <xdr:cNvPr id="312" name="補助費等該当値テキスト"/>
        <xdr:cNvSpPr txBox="1"/>
      </xdr:nvSpPr>
      <xdr:spPr>
        <a:xfrm>
          <a:off x="10528300" y="6170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90,094</a:t>
          </a:r>
          <a:endParaRPr kumimoji="1" lang="ja-JP" altLang="en-US" sz="1000" b="1">
            <a:solidFill>
              <a:srgbClr val="FF0000"/>
            </a:solidFill>
            <a:latin typeface="ＭＳ Ｐゴシック"/>
          </a:endParaRPr>
        </a:p>
      </xdr:txBody>
    </xdr:sp>
    <xdr:clientData/>
  </xdr:oneCellAnchor>
  <xdr:twoCellAnchor>
    <xdr:from>
      <xdr:col>13</xdr:col>
      <xdr:colOff>663575</xdr:colOff>
      <xdr:row>35</xdr:row>
      <xdr:rowOff>147714</xdr:rowOff>
    </xdr:from>
    <xdr:to>
      <xdr:col>14</xdr:col>
      <xdr:colOff>79375</xdr:colOff>
      <xdr:row>36</xdr:row>
      <xdr:rowOff>77864</xdr:rowOff>
    </xdr:to>
    <xdr:sp macro="" textlink="">
      <xdr:nvSpPr>
        <xdr:cNvPr id="313" name="円/楕円 312"/>
        <xdr:cNvSpPr/>
      </xdr:nvSpPr>
      <xdr:spPr>
        <a:xfrm>
          <a:off x="9588500" y="6148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34</xdr:row>
      <xdr:rowOff>94391</xdr:rowOff>
    </xdr:from>
    <xdr:ext cx="534377" cy="259045"/>
    <xdr:sp macro="" textlink="">
      <xdr:nvSpPr>
        <xdr:cNvPr id="314" name="テキスト ボックス 313"/>
        <xdr:cNvSpPr txBox="1"/>
      </xdr:nvSpPr>
      <xdr:spPr>
        <a:xfrm>
          <a:off x="9372111" y="5923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99,636</a:t>
          </a:r>
          <a:endParaRPr kumimoji="1" lang="ja-JP" altLang="en-US" sz="1000" b="1">
            <a:solidFill>
              <a:srgbClr val="FF0000"/>
            </a:solidFill>
            <a:latin typeface="ＭＳ Ｐゴシック"/>
          </a:endParaRPr>
        </a:p>
      </xdr:txBody>
    </xdr:sp>
    <xdr:clientData/>
  </xdr:oneCellAnchor>
  <xdr:twoCellAnchor>
    <xdr:from>
      <xdr:col>12</xdr:col>
      <xdr:colOff>460375</xdr:colOff>
      <xdr:row>36</xdr:row>
      <xdr:rowOff>84026</xdr:rowOff>
    </xdr:from>
    <xdr:to>
      <xdr:col>12</xdr:col>
      <xdr:colOff>561975</xdr:colOff>
      <xdr:row>37</xdr:row>
      <xdr:rowOff>14176</xdr:rowOff>
    </xdr:to>
    <xdr:sp macro="" textlink="">
      <xdr:nvSpPr>
        <xdr:cNvPr id="315" name="円/楕円 314"/>
        <xdr:cNvSpPr/>
      </xdr:nvSpPr>
      <xdr:spPr>
        <a:xfrm>
          <a:off x="8699500" y="6256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37</xdr:row>
      <xdr:rowOff>5303</xdr:rowOff>
    </xdr:from>
    <xdr:ext cx="534377" cy="259045"/>
    <xdr:sp macro="" textlink="">
      <xdr:nvSpPr>
        <xdr:cNvPr id="316" name="テキスト ボックス 315"/>
        <xdr:cNvSpPr txBox="1"/>
      </xdr:nvSpPr>
      <xdr:spPr>
        <a:xfrm>
          <a:off x="8483111" y="6348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76,066</a:t>
          </a:r>
          <a:endParaRPr kumimoji="1" lang="ja-JP" altLang="en-US" sz="1000" b="1">
            <a:solidFill>
              <a:srgbClr val="FF0000"/>
            </a:solidFill>
            <a:latin typeface="ＭＳ Ｐゴシック"/>
          </a:endParaRPr>
        </a:p>
      </xdr:txBody>
    </xdr:sp>
    <xdr:clientData/>
  </xdr:oneCellAnchor>
  <xdr:twoCellAnchor>
    <xdr:from>
      <xdr:col>11</xdr:col>
      <xdr:colOff>257175</xdr:colOff>
      <xdr:row>36</xdr:row>
      <xdr:rowOff>119464</xdr:rowOff>
    </xdr:from>
    <xdr:to>
      <xdr:col>11</xdr:col>
      <xdr:colOff>358775</xdr:colOff>
      <xdr:row>37</xdr:row>
      <xdr:rowOff>49614</xdr:rowOff>
    </xdr:to>
    <xdr:sp macro="" textlink="">
      <xdr:nvSpPr>
        <xdr:cNvPr id="317" name="円/楕円 316"/>
        <xdr:cNvSpPr/>
      </xdr:nvSpPr>
      <xdr:spPr>
        <a:xfrm>
          <a:off x="7810500" y="6291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37</xdr:row>
      <xdr:rowOff>40741</xdr:rowOff>
    </xdr:from>
    <xdr:ext cx="534377" cy="259045"/>
    <xdr:sp macro="" textlink="">
      <xdr:nvSpPr>
        <xdr:cNvPr id="318" name="テキスト ボックス 317"/>
        <xdr:cNvSpPr txBox="1"/>
      </xdr:nvSpPr>
      <xdr:spPr>
        <a:xfrm>
          <a:off x="7594111" y="6384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68,315</a:t>
          </a:r>
          <a:endParaRPr kumimoji="1" lang="ja-JP" altLang="en-US" sz="1000" b="1">
            <a:solidFill>
              <a:srgbClr val="FF0000"/>
            </a:solidFill>
            <a:latin typeface="ＭＳ Ｐゴシック"/>
          </a:endParaRPr>
        </a:p>
      </xdr:txBody>
    </xdr:sp>
    <xdr:clientData/>
  </xdr:oneCellAnchor>
  <xdr:twoCellAnchor>
    <xdr:from>
      <xdr:col>10</xdr:col>
      <xdr:colOff>53975</xdr:colOff>
      <xdr:row>36</xdr:row>
      <xdr:rowOff>139096</xdr:rowOff>
    </xdr:from>
    <xdr:to>
      <xdr:col>10</xdr:col>
      <xdr:colOff>155575</xdr:colOff>
      <xdr:row>37</xdr:row>
      <xdr:rowOff>69246</xdr:rowOff>
    </xdr:to>
    <xdr:sp macro="" textlink="">
      <xdr:nvSpPr>
        <xdr:cNvPr id="319" name="円/楕円 318"/>
        <xdr:cNvSpPr/>
      </xdr:nvSpPr>
      <xdr:spPr>
        <a:xfrm>
          <a:off x="6921500" y="6311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37</xdr:row>
      <xdr:rowOff>60373</xdr:rowOff>
    </xdr:from>
    <xdr:ext cx="534377" cy="259045"/>
    <xdr:sp macro="" textlink="">
      <xdr:nvSpPr>
        <xdr:cNvPr id="320" name="テキスト ボックス 319"/>
        <xdr:cNvSpPr txBox="1"/>
      </xdr:nvSpPr>
      <xdr:spPr>
        <a:xfrm>
          <a:off x="6705111" y="6404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64,021</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67/79</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58,677</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185,106</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59</xdr:row>
      <xdr:rowOff>98878</xdr:rowOff>
    </xdr:from>
    <xdr:to>
      <xdr:col>16</xdr:col>
      <xdr:colOff>307975</xdr:colOff>
      <xdr:row>59</xdr:row>
      <xdr:rowOff>98878</xdr:rowOff>
    </xdr:to>
    <xdr:cxnSp macro="">
      <xdr:nvCxnSpPr>
        <xdr:cNvPr id="331" name="直線コネクタ 330"/>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58</xdr:row>
      <xdr:rowOff>128105</xdr:rowOff>
    </xdr:from>
    <xdr:ext cx="248786" cy="259045"/>
    <xdr:sp macro="" textlink="">
      <xdr:nvSpPr>
        <xdr:cNvPr id="332" name="テキスト ボックス 331"/>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57</xdr:row>
      <xdr:rowOff>115207</xdr:rowOff>
    </xdr:from>
    <xdr:to>
      <xdr:col>16</xdr:col>
      <xdr:colOff>307975</xdr:colOff>
      <xdr:row>57</xdr:row>
      <xdr:rowOff>115207</xdr:rowOff>
    </xdr:to>
    <xdr:cxnSp macro="">
      <xdr:nvCxnSpPr>
        <xdr:cNvPr id="333" name="直線コネクタ 332"/>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56</xdr:row>
      <xdr:rowOff>144434</xdr:rowOff>
    </xdr:from>
    <xdr:ext cx="685572" cy="259045"/>
    <xdr:sp macro="" textlink="">
      <xdr:nvSpPr>
        <xdr:cNvPr id="334" name="テキスト ボックス 333"/>
        <xdr:cNvSpPr txBox="1"/>
      </xdr:nvSpPr>
      <xdr:spPr>
        <a:xfrm>
          <a:off x="5918428" y="9745634"/>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55</xdr:row>
      <xdr:rowOff>131535</xdr:rowOff>
    </xdr:from>
    <xdr:to>
      <xdr:col>16</xdr:col>
      <xdr:colOff>307975</xdr:colOff>
      <xdr:row>55</xdr:row>
      <xdr:rowOff>131535</xdr:rowOff>
    </xdr:to>
    <xdr:cxnSp macro="">
      <xdr:nvCxnSpPr>
        <xdr:cNvPr id="335" name="直線コネクタ 334"/>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54</xdr:row>
      <xdr:rowOff>160762</xdr:rowOff>
    </xdr:from>
    <xdr:ext cx="685572" cy="259045"/>
    <xdr:sp macro="" textlink="">
      <xdr:nvSpPr>
        <xdr:cNvPr id="336" name="テキスト ボックス 335"/>
        <xdr:cNvSpPr txBox="1"/>
      </xdr:nvSpPr>
      <xdr:spPr>
        <a:xfrm>
          <a:off x="5918428" y="941906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2,000,000</a:t>
          </a:r>
          <a:endParaRPr kumimoji="1" lang="ja-JP" altLang="en-US" sz="1000">
            <a:latin typeface="ＭＳ Ｐゴシック"/>
          </a:endParaRPr>
        </a:p>
      </xdr:txBody>
    </xdr:sp>
    <xdr:clientData/>
  </xdr:oneCellAnchor>
  <xdr:twoCellAnchor>
    <xdr:from>
      <xdr:col>9</xdr:col>
      <xdr:colOff>422275</xdr:colOff>
      <xdr:row>53</xdr:row>
      <xdr:rowOff>147865</xdr:rowOff>
    </xdr:from>
    <xdr:to>
      <xdr:col>16</xdr:col>
      <xdr:colOff>307975</xdr:colOff>
      <xdr:row>53</xdr:row>
      <xdr:rowOff>147865</xdr:rowOff>
    </xdr:to>
    <xdr:cxnSp macro="">
      <xdr:nvCxnSpPr>
        <xdr:cNvPr id="337" name="直線コネクタ 336"/>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53</xdr:row>
      <xdr:rowOff>5642</xdr:rowOff>
    </xdr:from>
    <xdr:ext cx="685572" cy="259045"/>
    <xdr:sp macro="" textlink="">
      <xdr:nvSpPr>
        <xdr:cNvPr id="338" name="テキスト ボックス 337"/>
        <xdr:cNvSpPr txBox="1"/>
      </xdr:nvSpPr>
      <xdr:spPr>
        <a:xfrm>
          <a:off x="5918428" y="909249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3,000,000</a:t>
          </a:r>
          <a:endParaRPr kumimoji="1" lang="ja-JP" altLang="en-US" sz="1000">
            <a:latin typeface="ＭＳ Ｐゴシック"/>
          </a:endParaRPr>
        </a:p>
      </xdr:txBody>
    </xdr:sp>
    <xdr:clientData/>
  </xdr:oneCellAnchor>
  <xdr:twoCellAnchor>
    <xdr:from>
      <xdr:col>9</xdr:col>
      <xdr:colOff>422275</xdr:colOff>
      <xdr:row>51</xdr:row>
      <xdr:rowOff>164193</xdr:rowOff>
    </xdr:from>
    <xdr:to>
      <xdr:col>16</xdr:col>
      <xdr:colOff>307975</xdr:colOff>
      <xdr:row>51</xdr:row>
      <xdr:rowOff>164193</xdr:rowOff>
    </xdr:to>
    <xdr:cxnSp macro="">
      <xdr:nvCxnSpPr>
        <xdr:cNvPr id="339" name="直線コネクタ 338"/>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51</xdr:row>
      <xdr:rowOff>21970</xdr:rowOff>
    </xdr:from>
    <xdr:ext cx="685572" cy="259045"/>
    <xdr:sp macro="" textlink="">
      <xdr:nvSpPr>
        <xdr:cNvPr id="340" name="テキスト ボックス 339"/>
        <xdr:cNvSpPr txBox="1"/>
      </xdr:nvSpPr>
      <xdr:spPr>
        <a:xfrm>
          <a:off x="5918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4,000,000</a:t>
          </a:r>
          <a:endParaRPr kumimoji="1" lang="ja-JP" altLang="en-US" sz="1000">
            <a:latin typeface="ＭＳ Ｐゴシック"/>
          </a:endParaRPr>
        </a:p>
      </xdr:txBody>
    </xdr:sp>
    <xdr:clientData/>
  </xdr:oneCellAnchor>
  <xdr:twoCellAnchor>
    <xdr:from>
      <xdr:col>9</xdr:col>
      <xdr:colOff>422275</xdr:colOff>
      <xdr:row>50</xdr:row>
      <xdr:rowOff>9072</xdr:rowOff>
    </xdr:from>
    <xdr:to>
      <xdr:col>16</xdr:col>
      <xdr:colOff>307975</xdr:colOff>
      <xdr:row>50</xdr:row>
      <xdr:rowOff>9072</xdr:rowOff>
    </xdr:to>
    <xdr:cxnSp macro="">
      <xdr:nvCxnSpPr>
        <xdr:cNvPr id="341" name="直線コネクタ 340"/>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49</xdr:row>
      <xdr:rowOff>38299</xdr:rowOff>
    </xdr:from>
    <xdr:ext cx="685572" cy="259045"/>
    <xdr:sp macro="" textlink="">
      <xdr:nvSpPr>
        <xdr:cNvPr id="342" name="テキスト ボックス 341"/>
        <xdr:cNvSpPr txBox="1"/>
      </xdr:nvSpPr>
      <xdr:spPr>
        <a:xfrm>
          <a:off x="5918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43" name="直線コネクタ 342"/>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47</xdr:row>
      <xdr:rowOff>54627</xdr:rowOff>
    </xdr:from>
    <xdr:ext cx="685572" cy="259045"/>
    <xdr:sp macro="" textlink="">
      <xdr:nvSpPr>
        <xdr:cNvPr id="344" name="テキスト ボックス 343"/>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5"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50</xdr:row>
      <xdr:rowOff>169636</xdr:rowOff>
    </xdr:from>
    <xdr:to>
      <xdr:col>15</xdr:col>
      <xdr:colOff>180340</xdr:colOff>
      <xdr:row>59</xdr:row>
      <xdr:rowOff>91811</xdr:rowOff>
    </xdr:to>
    <xdr:cxnSp macro="">
      <xdr:nvCxnSpPr>
        <xdr:cNvPr id="346" name="直線コネクタ 345"/>
        <xdr:cNvCxnSpPr/>
      </xdr:nvCxnSpPr>
      <xdr:spPr>
        <a:xfrm flipV="1">
          <a:off x="10475595" y="8742136"/>
          <a:ext cx="1270" cy="14652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59</xdr:row>
      <xdr:rowOff>108227</xdr:rowOff>
    </xdr:from>
    <xdr:ext cx="534377" cy="259045"/>
    <xdr:sp macro="" textlink="">
      <xdr:nvSpPr>
        <xdr:cNvPr id="347" name="普通建設事業費最小値テキスト"/>
        <xdr:cNvSpPr txBox="1"/>
      </xdr:nvSpPr>
      <xdr:spPr>
        <a:xfrm>
          <a:off x="10528300" y="10223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21,643</a:t>
          </a:r>
          <a:endParaRPr kumimoji="1" lang="ja-JP" altLang="en-US" sz="1000" b="1">
            <a:latin typeface="ＭＳ Ｐゴシック"/>
          </a:endParaRPr>
        </a:p>
      </xdr:txBody>
    </xdr:sp>
    <xdr:clientData/>
  </xdr:oneCellAnchor>
  <xdr:twoCellAnchor>
    <xdr:from>
      <xdr:col>15</xdr:col>
      <xdr:colOff>92075</xdr:colOff>
      <xdr:row>59</xdr:row>
      <xdr:rowOff>91811</xdr:rowOff>
    </xdr:from>
    <xdr:to>
      <xdr:col>15</xdr:col>
      <xdr:colOff>269875</xdr:colOff>
      <xdr:row>59</xdr:row>
      <xdr:rowOff>91811</xdr:rowOff>
    </xdr:to>
    <xdr:cxnSp macro="">
      <xdr:nvCxnSpPr>
        <xdr:cNvPr id="348" name="直線コネクタ 347"/>
        <xdr:cNvCxnSpPr/>
      </xdr:nvCxnSpPr>
      <xdr:spPr>
        <a:xfrm>
          <a:off x="10388600" y="10207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49</xdr:row>
      <xdr:rowOff>116313</xdr:rowOff>
    </xdr:from>
    <xdr:ext cx="690189" cy="259045"/>
    <xdr:sp macro="" textlink="">
      <xdr:nvSpPr>
        <xdr:cNvPr id="349" name="普通建設事業費最大値テキスト"/>
        <xdr:cNvSpPr txBox="1"/>
      </xdr:nvSpPr>
      <xdr:spPr>
        <a:xfrm>
          <a:off x="10528300" y="851736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4,508,332</a:t>
          </a:r>
          <a:endParaRPr kumimoji="1" lang="ja-JP" altLang="en-US" sz="1000" b="1">
            <a:latin typeface="ＭＳ Ｐゴシック"/>
          </a:endParaRPr>
        </a:p>
      </xdr:txBody>
    </xdr:sp>
    <xdr:clientData/>
  </xdr:oneCellAnchor>
  <xdr:twoCellAnchor>
    <xdr:from>
      <xdr:col>15</xdr:col>
      <xdr:colOff>92075</xdr:colOff>
      <xdr:row>50</xdr:row>
      <xdr:rowOff>169636</xdr:rowOff>
    </xdr:from>
    <xdr:to>
      <xdr:col>15</xdr:col>
      <xdr:colOff>269875</xdr:colOff>
      <xdr:row>50</xdr:row>
      <xdr:rowOff>169636</xdr:rowOff>
    </xdr:to>
    <xdr:cxnSp macro="">
      <xdr:nvCxnSpPr>
        <xdr:cNvPr id="350" name="直線コネクタ 349"/>
        <xdr:cNvCxnSpPr/>
      </xdr:nvCxnSpPr>
      <xdr:spPr>
        <a:xfrm>
          <a:off x="10388600" y="8742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59</xdr:row>
      <xdr:rowOff>78544</xdr:rowOff>
    </xdr:from>
    <xdr:to>
      <xdr:col>15</xdr:col>
      <xdr:colOff>180975</xdr:colOff>
      <xdr:row>59</xdr:row>
      <xdr:rowOff>83026</xdr:rowOff>
    </xdr:to>
    <xdr:cxnSp macro="">
      <xdr:nvCxnSpPr>
        <xdr:cNvPr id="351" name="直線コネクタ 350"/>
        <xdr:cNvCxnSpPr/>
      </xdr:nvCxnSpPr>
      <xdr:spPr>
        <a:xfrm flipV="1">
          <a:off x="9639300" y="10194094"/>
          <a:ext cx="838200" cy="4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58</xdr:row>
      <xdr:rowOff>25676</xdr:rowOff>
    </xdr:from>
    <xdr:ext cx="599010" cy="259045"/>
    <xdr:sp macro="" textlink="">
      <xdr:nvSpPr>
        <xdr:cNvPr id="352" name="普通建設事業費平均値テキスト"/>
        <xdr:cNvSpPr txBox="1"/>
      </xdr:nvSpPr>
      <xdr:spPr>
        <a:xfrm>
          <a:off x="10528300" y="996977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138,651</a:t>
          </a:r>
          <a:endParaRPr kumimoji="1" lang="ja-JP" altLang="en-US" sz="1000" b="1">
            <a:solidFill>
              <a:srgbClr val="000080"/>
            </a:solidFill>
            <a:latin typeface="ＭＳ Ｐゴシック"/>
          </a:endParaRPr>
        </a:p>
      </xdr:txBody>
    </xdr:sp>
    <xdr:clientData/>
  </xdr:oneCellAnchor>
  <xdr:twoCellAnchor>
    <xdr:from>
      <xdr:col>15</xdr:col>
      <xdr:colOff>130175</xdr:colOff>
      <xdr:row>59</xdr:row>
      <xdr:rowOff>2799</xdr:rowOff>
    </xdr:from>
    <xdr:to>
      <xdr:col>15</xdr:col>
      <xdr:colOff>231775</xdr:colOff>
      <xdr:row>59</xdr:row>
      <xdr:rowOff>104399</xdr:rowOff>
    </xdr:to>
    <xdr:sp macro="" textlink="">
      <xdr:nvSpPr>
        <xdr:cNvPr id="353" name="フローチャート : 判断 352"/>
        <xdr:cNvSpPr/>
      </xdr:nvSpPr>
      <xdr:spPr>
        <a:xfrm>
          <a:off x="10426700" y="10118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59</xdr:row>
      <xdr:rowOff>82349</xdr:rowOff>
    </xdr:from>
    <xdr:to>
      <xdr:col>14</xdr:col>
      <xdr:colOff>28575</xdr:colOff>
      <xdr:row>59</xdr:row>
      <xdr:rowOff>83026</xdr:rowOff>
    </xdr:to>
    <xdr:cxnSp macro="">
      <xdr:nvCxnSpPr>
        <xdr:cNvPr id="354" name="直線コネクタ 353"/>
        <xdr:cNvCxnSpPr/>
      </xdr:nvCxnSpPr>
      <xdr:spPr>
        <a:xfrm>
          <a:off x="8750300" y="10197899"/>
          <a:ext cx="889000" cy="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59</xdr:row>
      <xdr:rowOff>6078</xdr:rowOff>
    </xdr:from>
    <xdr:to>
      <xdr:col>14</xdr:col>
      <xdr:colOff>79375</xdr:colOff>
      <xdr:row>59</xdr:row>
      <xdr:rowOff>107678</xdr:rowOff>
    </xdr:to>
    <xdr:sp macro="" textlink="">
      <xdr:nvSpPr>
        <xdr:cNvPr id="355" name="フローチャート : 判断 354"/>
        <xdr:cNvSpPr/>
      </xdr:nvSpPr>
      <xdr:spPr>
        <a:xfrm>
          <a:off x="9588500" y="10121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57</xdr:row>
      <xdr:rowOff>124205</xdr:rowOff>
    </xdr:from>
    <xdr:ext cx="599010" cy="259045"/>
    <xdr:sp macro="" textlink="">
      <xdr:nvSpPr>
        <xdr:cNvPr id="356" name="テキスト ボックス 355"/>
        <xdr:cNvSpPr txBox="1"/>
      </xdr:nvSpPr>
      <xdr:spPr>
        <a:xfrm>
          <a:off x="9339794" y="98968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128,611</a:t>
          </a:r>
          <a:endParaRPr kumimoji="1" lang="ja-JP" altLang="en-US" sz="1000" b="1">
            <a:solidFill>
              <a:srgbClr val="000080"/>
            </a:solidFill>
            <a:latin typeface="ＭＳ Ｐゴシック"/>
          </a:endParaRPr>
        </a:p>
      </xdr:txBody>
    </xdr:sp>
    <xdr:clientData/>
  </xdr:oneCellAnchor>
  <xdr:twoCellAnchor>
    <xdr:from>
      <xdr:col>11</xdr:col>
      <xdr:colOff>307975</xdr:colOff>
      <xdr:row>59</xdr:row>
      <xdr:rowOff>82349</xdr:rowOff>
    </xdr:from>
    <xdr:to>
      <xdr:col>12</xdr:col>
      <xdr:colOff>511175</xdr:colOff>
      <xdr:row>59</xdr:row>
      <xdr:rowOff>88071</xdr:rowOff>
    </xdr:to>
    <xdr:cxnSp macro="">
      <xdr:nvCxnSpPr>
        <xdr:cNvPr id="357" name="直線コネクタ 356"/>
        <xdr:cNvCxnSpPr/>
      </xdr:nvCxnSpPr>
      <xdr:spPr>
        <a:xfrm flipV="1">
          <a:off x="7861300" y="10197899"/>
          <a:ext cx="889000" cy="5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59</xdr:row>
      <xdr:rowOff>8993</xdr:rowOff>
    </xdr:from>
    <xdr:to>
      <xdr:col>12</xdr:col>
      <xdr:colOff>561975</xdr:colOff>
      <xdr:row>59</xdr:row>
      <xdr:rowOff>110593</xdr:rowOff>
    </xdr:to>
    <xdr:sp macro="" textlink="">
      <xdr:nvSpPr>
        <xdr:cNvPr id="358" name="フローチャート : 判断 357"/>
        <xdr:cNvSpPr/>
      </xdr:nvSpPr>
      <xdr:spPr>
        <a:xfrm>
          <a:off x="8699500" y="10124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57</xdr:row>
      <xdr:rowOff>127120</xdr:rowOff>
    </xdr:from>
    <xdr:ext cx="599010" cy="259045"/>
    <xdr:sp macro="" textlink="">
      <xdr:nvSpPr>
        <xdr:cNvPr id="359" name="テキスト ボックス 358"/>
        <xdr:cNvSpPr txBox="1"/>
      </xdr:nvSpPr>
      <xdr:spPr>
        <a:xfrm>
          <a:off x="8450794" y="98997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119,685</a:t>
          </a:r>
          <a:endParaRPr kumimoji="1" lang="ja-JP" altLang="en-US" sz="1000" b="1">
            <a:solidFill>
              <a:srgbClr val="000080"/>
            </a:solidFill>
            <a:latin typeface="ＭＳ Ｐゴシック"/>
          </a:endParaRPr>
        </a:p>
      </xdr:txBody>
    </xdr:sp>
    <xdr:clientData/>
  </xdr:oneCellAnchor>
  <xdr:twoCellAnchor>
    <xdr:from>
      <xdr:col>10</xdr:col>
      <xdr:colOff>104775</xdr:colOff>
      <xdr:row>59</xdr:row>
      <xdr:rowOff>86430</xdr:rowOff>
    </xdr:from>
    <xdr:to>
      <xdr:col>11</xdr:col>
      <xdr:colOff>307975</xdr:colOff>
      <xdr:row>59</xdr:row>
      <xdr:rowOff>88071</xdr:rowOff>
    </xdr:to>
    <xdr:cxnSp macro="">
      <xdr:nvCxnSpPr>
        <xdr:cNvPr id="360" name="直線コネクタ 359"/>
        <xdr:cNvCxnSpPr/>
      </xdr:nvCxnSpPr>
      <xdr:spPr>
        <a:xfrm>
          <a:off x="6972300" y="10201980"/>
          <a:ext cx="889000" cy="1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59</xdr:row>
      <xdr:rowOff>8996</xdr:rowOff>
    </xdr:from>
    <xdr:to>
      <xdr:col>11</xdr:col>
      <xdr:colOff>358775</xdr:colOff>
      <xdr:row>59</xdr:row>
      <xdr:rowOff>110596</xdr:rowOff>
    </xdr:to>
    <xdr:sp macro="" textlink="">
      <xdr:nvSpPr>
        <xdr:cNvPr id="361" name="フローチャート : 判断 360"/>
        <xdr:cNvSpPr/>
      </xdr:nvSpPr>
      <xdr:spPr>
        <a:xfrm>
          <a:off x="7810500" y="10124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8469</xdr:colOff>
      <xdr:row>57</xdr:row>
      <xdr:rowOff>127123</xdr:rowOff>
    </xdr:from>
    <xdr:ext cx="599010" cy="259045"/>
    <xdr:sp macro="" textlink="">
      <xdr:nvSpPr>
        <xdr:cNvPr id="362" name="テキスト ボックス 361"/>
        <xdr:cNvSpPr txBox="1"/>
      </xdr:nvSpPr>
      <xdr:spPr>
        <a:xfrm>
          <a:off x="7561794" y="98997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119,674</a:t>
          </a:r>
          <a:endParaRPr kumimoji="1" lang="ja-JP" altLang="en-US" sz="1000" b="1">
            <a:solidFill>
              <a:srgbClr val="000080"/>
            </a:solidFill>
            <a:latin typeface="ＭＳ Ｐゴシック"/>
          </a:endParaRPr>
        </a:p>
      </xdr:txBody>
    </xdr:sp>
    <xdr:clientData/>
  </xdr:oneCellAnchor>
  <xdr:twoCellAnchor>
    <xdr:from>
      <xdr:col>10</xdr:col>
      <xdr:colOff>53975</xdr:colOff>
      <xdr:row>59</xdr:row>
      <xdr:rowOff>17111</xdr:rowOff>
    </xdr:from>
    <xdr:to>
      <xdr:col>10</xdr:col>
      <xdr:colOff>155575</xdr:colOff>
      <xdr:row>59</xdr:row>
      <xdr:rowOff>118711</xdr:rowOff>
    </xdr:to>
    <xdr:sp macro="" textlink="">
      <xdr:nvSpPr>
        <xdr:cNvPr id="363" name="フローチャート : 判断 362"/>
        <xdr:cNvSpPr/>
      </xdr:nvSpPr>
      <xdr:spPr>
        <a:xfrm>
          <a:off x="6921500" y="10132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57</xdr:row>
      <xdr:rowOff>135238</xdr:rowOff>
    </xdr:from>
    <xdr:ext cx="534377" cy="259045"/>
    <xdr:sp macro="" textlink="">
      <xdr:nvSpPr>
        <xdr:cNvPr id="364" name="テキスト ボックス 363"/>
        <xdr:cNvSpPr txBox="1"/>
      </xdr:nvSpPr>
      <xdr:spPr>
        <a:xfrm>
          <a:off x="6705111" y="9907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94,828</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5" name="テキスト ボックス 364"/>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6" name="テキスト ボックス 365"/>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7" name="テキスト ボックス 366"/>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8" name="テキスト ボックス 367"/>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69" name="テキスト ボックス 368"/>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59</xdr:row>
      <xdr:rowOff>27744</xdr:rowOff>
    </xdr:from>
    <xdr:to>
      <xdr:col>15</xdr:col>
      <xdr:colOff>231775</xdr:colOff>
      <xdr:row>59</xdr:row>
      <xdr:rowOff>129344</xdr:rowOff>
    </xdr:to>
    <xdr:sp macro="" textlink="">
      <xdr:nvSpPr>
        <xdr:cNvPr id="370" name="円/楕円 369"/>
        <xdr:cNvSpPr/>
      </xdr:nvSpPr>
      <xdr:spPr>
        <a:xfrm>
          <a:off x="10426700" y="10143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58</xdr:row>
      <xdr:rowOff>152676</xdr:rowOff>
    </xdr:from>
    <xdr:ext cx="534377" cy="259045"/>
    <xdr:sp macro="" textlink="">
      <xdr:nvSpPr>
        <xdr:cNvPr id="371" name="普通建設事業費該当値テキスト"/>
        <xdr:cNvSpPr txBox="1"/>
      </xdr:nvSpPr>
      <xdr:spPr>
        <a:xfrm>
          <a:off x="10528300" y="10096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62,266</a:t>
          </a:r>
          <a:endParaRPr kumimoji="1" lang="ja-JP" altLang="en-US" sz="1000" b="1">
            <a:solidFill>
              <a:srgbClr val="FF0000"/>
            </a:solidFill>
            <a:latin typeface="ＭＳ Ｐゴシック"/>
          </a:endParaRPr>
        </a:p>
      </xdr:txBody>
    </xdr:sp>
    <xdr:clientData/>
  </xdr:oneCellAnchor>
  <xdr:twoCellAnchor>
    <xdr:from>
      <xdr:col>13</xdr:col>
      <xdr:colOff>663575</xdr:colOff>
      <xdr:row>59</xdr:row>
      <xdr:rowOff>32226</xdr:rowOff>
    </xdr:from>
    <xdr:to>
      <xdr:col>14</xdr:col>
      <xdr:colOff>79375</xdr:colOff>
      <xdr:row>59</xdr:row>
      <xdr:rowOff>133826</xdr:rowOff>
    </xdr:to>
    <xdr:sp macro="" textlink="">
      <xdr:nvSpPr>
        <xdr:cNvPr id="372" name="円/楕円 371"/>
        <xdr:cNvSpPr/>
      </xdr:nvSpPr>
      <xdr:spPr>
        <a:xfrm>
          <a:off x="9588500" y="10147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59</xdr:row>
      <xdr:rowOff>124953</xdr:rowOff>
    </xdr:from>
    <xdr:ext cx="534377" cy="259045"/>
    <xdr:sp macro="" textlink="">
      <xdr:nvSpPr>
        <xdr:cNvPr id="373" name="テキスト ボックス 372"/>
        <xdr:cNvSpPr txBox="1"/>
      </xdr:nvSpPr>
      <xdr:spPr>
        <a:xfrm>
          <a:off x="9372111" y="10240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48,543</a:t>
          </a:r>
          <a:endParaRPr kumimoji="1" lang="ja-JP" altLang="en-US" sz="1000" b="1">
            <a:solidFill>
              <a:srgbClr val="FF0000"/>
            </a:solidFill>
            <a:latin typeface="ＭＳ Ｐゴシック"/>
          </a:endParaRPr>
        </a:p>
      </xdr:txBody>
    </xdr:sp>
    <xdr:clientData/>
  </xdr:oneCellAnchor>
  <xdr:twoCellAnchor>
    <xdr:from>
      <xdr:col>12</xdr:col>
      <xdr:colOff>460375</xdr:colOff>
      <xdr:row>59</xdr:row>
      <xdr:rowOff>31549</xdr:rowOff>
    </xdr:from>
    <xdr:to>
      <xdr:col>12</xdr:col>
      <xdr:colOff>561975</xdr:colOff>
      <xdr:row>59</xdr:row>
      <xdr:rowOff>133149</xdr:rowOff>
    </xdr:to>
    <xdr:sp macro="" textlink="">
      <xdr:nvSpPr>
        <xdr:cNvPr id="374" name="円/楕円 373"/>
        <xdr:cNvSpPr/>
      </xdr:nvSpPr>
      <xdr:spPr>
        <a:xfrm>
          <a:off x="8699500" y="10147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59</xdr:row>
      <xdr:rowOff>124276</xdr:rowOff>
    </xdr:from>
    <xdr:ext cx="534377" cy="259045"/>
    <xdr:sp macro="" textlink="">
      <xdr:nvSpPr>
        <xdr:cNvPr id="375" name="テキスト ボックス 374"/>
        <xdr:cNvSpPr txBox="1"/>
      </xdr:nvSpPr>
      <xdr:spPr>
        <a:xfrm>
          <a:off x="8483111" y="10239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50,614</a:t>
          </a:r>
          <a:endParaRPr kumimoji="1" lang="ja-JP" altLang="en-US" sz="1000" b="1">
            <a:solidFill>
              <a:srgbClr val="FF0000"/>
            </a:solidFill>
            <a:latin typeface="ＭＳ Ｐゴシック"/>
          </a:endParaRPr>
        </a:p>
      </xdr:txBody>
    </xdr:sp>
    <xdr:clientData/>
  </xdr:oneCellAnchor>
  <xdr:twoCellAnchor>
    <xdr:from>
      <xdr:col>11</xdr:col>
      <xdr:colOff>257175</xdr:colOff>
      <xdr:row>59</xdr:row>
      <xdr:rowOff>37271</xdr:rowOff>
    </xdr:from>
    <xdr:to>
      <xdr:col>11</xdr:col>
      <xdr:colOff>358775</xdr:colOff>
      <xdr:row>59</xdr:row>
      <xdr:rowOff>138871</xdr:rowOff>
    </xdr:to>
    <xdr:sp macro="" textlink="">
      <xdr:nvSpPr>
        <xdr:cNvPr id="376" name="円/楕円 375"/>
        <xdr:cNvSpPr/>
      </xdr:nvSpPr>
      <xdr:spPr>
        <a:xfrm>
          <a:off x="7810500" y="10152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59</xdr:row>
      <xdr:rowOff>129998</xdr:rowOff>
    </xdr:from>
    <xdr:ext cx="534377" cy="259045"/>
    <xdr:sp macro="" textlink="">
      <xdr:nvSpPr>
        <xdr:cNvPr id="377" name="テキスト ボックス 376"/>
        <xdr:cNvSpPr txBox="1"/>
      </xdr:nvSpPr>
      <xdr:spPr>
        <a:xfrm>
          <a:off x="7594111" y="10245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33,092</a:t>
          </a:r>
          <a:endParaRPr kumimoji="1" lang="ja-JP" altLang="en-US" sz="1000" b="1">
            <a:solidFill>
              <a:srgbClr val="FF0000"/>
            </a:solidFill>
            <a:latin typeface="ＭＳ Ｐゴシック"/>
          </a:endParaRPr>
        </a:p>
      </xdr:txBody>
    </xdr:sp>
    <xdr:clientData/>
  </xdr:oneCellAnchor>
  <xdr:twoCellAnchor>
    <xdr:from>
      <xdr:col>10</xdr:col>
      <xdr:colOff>53975</xdr:colOff>
      <xdr:row>59</xdr:row>
      <xdr:rowOff>35630</xdr:rowOff>
    </xdr:from>
    <xdr:to>
      <xdr:col>10</xdr:col>
      <xdr:colOff>155575</xdr:colOff>
      <xdr:row>59</xdr:row>
      <xdr:rowOff>137230</xdr:rowOff>
    </xdr:to>
    <xdr:sp macro="" textlink="">
      <xdr:nvSpPr>
        <xdr:cNvPr id="378" name="円/楕円 377"/>
        <xdr:cNvSpPr/>
      </xdr:nvSpPr>
      <xdr:spPr>
        <a:xfrm>
          <a:off x="6921500" y="10151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59</xdr:row>
      <xdr:rowOff>128357</xdr:rowOff>
    </xdr:from>
    <xdr:ext cx="534377" cy="259045"/>
    <xdr:sp macro="" textlink="">
      <xdr:nvSpPr>
        <xdr:cNvPr id="379" name="テキスト ボックス 378"/>
        <xdr:cNvSpPr txBox="1"/>
      </xdr:nvSpPr>
      <xdr:spPr>
        <a:xfrm>
          <a:off x="6705111" y="10243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38,117</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80" name="正方形/長方形 379"/>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うち新規整備　）</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81" name="正方形/長方形 380"/>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82" name="正方形/長方形 381"/>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45/79</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83" name="正方形/長方形 382"/>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4" name="正方形/長方形 383"/>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18,997</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5" name="正方形/長方形 384"/>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6" name="正方形/長方形 385"/>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125,538</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7" name="正方形/長方形 386"/>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8" name="テキスト ボックス 387"/>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89" name="直線コネクタ 388"/>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44450</xdr:rowOff>
    </xdr:from>
    <xdr:to>
      <xdr:col>16</xdr:col>
      <xdr:colOff>307975</xdr:colOff>
      <xdr:row>79</xdr:row>
      <xdr:rowOff>44450</xdr:rowOff>
    </xdr:to>
    <xdr:cxnSp macro="">
      <xdr:nvCxnSpPr>
        <xdr:cNvPr id="390" name="直線コネクタ 389"/>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73677</xdr:rowOff>
    </xdr:from>
    <xdr:ext cx="248786" cy="259045"/>
    <xdr:sp macro="" textlink="">
      <xdr:nvSpPr>
        <xdr:cNvPr id="391" name="テキスト ボックス 390"/>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6350</xdr:rowOff>
    </xdr:from>
    <xdr:to>
      <xdr:col>16</xdr:col>
      <xdr:colOff>307975</xdr:colOff>
      <xdr:row>77</xdr:row>
      <xdr:rowOff>6350</xdr:rowOff>
    </xdr:to>
    <xdr:cxnSp macro="">
      <xdr:nvCxnSpPr>
        <xdr:cNvPr id="392" name="直線コネクタ 391"/>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76</xdr:row>
      <xdr:rowOff>35577</xdr:rowOff>
    </xdr:from>
    <xdr:ext cx="685572" cy="259045"/>
    <xdr:sp macro="" textlink="">
      <xdr:nvSpPr>
        <xdr:cNvPr id="393" name="テキスト ボックス 392"/>
        <xdr:cNvSpPr txBox="1"/>
      </xdr:nvSpPr>
      <xdr:spPr>
        <a:xfrm>
          <a:off x="5918428" y="1306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74</xdr:row>
      <xdr:rowOff>139700</xdr:rowOff>
    </xdr:from>
    <xdr:to>
      <xdr:col>16</xdr:col>
      <xdr:colOff>307975</xdr:colOff>
      <xdr:row>74</xdr:row>
      <xdr:rowOff>139700</xdr:rowOff>
    </xdr:to>
    <xdr:cxnSp macro="">
      <xdr:nvCxnSpPr>
        <xdr:cNvPr id="394" name="直線コネクタ 393"/>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73</xdr:row>
      <xdr:rowOff>168927</xdr:rowOff>
    </xdr:from>
    <xdr:ext cx="685572" cy="259045"/>
    <xdr:sp macro="" textlink="">
      <xdr:nvSpPr>
        <xdr:cNvPr id="395" name="テキスト ボックス 394"/>
        <xdr:cNvSpPr txBox="1"/>
      </xdr:nvSpPr>
      <xdr:spPr>
        <a:xfrm>
          <a:off x="5918428" y="1268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2,000,000</a:t>
          </a:r>
          <a:endParaRPr kumimoji="1" lang="ja-JP" altLang="en-US" sz="1000">
            <a:latin typeface="ＭＳ Ｐゴシック"/>
          </a:endParaRPr>
        </a:p>
      </xdr:txBody>
    </xdr:sp>
    <xdr:clientData/>
  </xdr:oneCellAnchor>
  <xdr:twoCellAnchor>
    <xdr:from>
      <xdr:col>9</xdr:col>
      <xdr:colOff>422275</xdr:colOff>
      <xdr:row>72</xdr:row>
      <xdr:rowOff>101600</xdr:rowOff>
    </xdr:from>
    <xdr:to>
      <xdr:col>16</xdr:col>
      <xdr:colOff>307975</xdr:colOff>
      <xdr:row>72</xdr:row>
      <xdr:rowOff>101600</xdr:rowOff>
    </xdr:to>
    <xdr:cxnSp macro="">
      <xdr:nvCxnSpPr>
        <xdr:cNvPr id="396" name="直線コネクタ 395"/>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71</xdr:row>
      <xdr:rowOff>130827</xdr:rowOff>
    </xdr:from>
    <xdr:ext cx="685572" cy="259045"/>
    <xdr:sp macro="" textlink="">
      <xdr:nvSpPr>
        <xdr:cNvPr id="397" name="テキスト ボックス 396"/>
        <xdr:cNvSpPr txBox="1"/>
      </xdr:nvSpPr>
      <xdr:spPr>
        <a:xfrm>
          <a:off x="5918428" y="1230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3,000,000</a:t>
          </a:r>
          <a:endParaRPr kumimoji="1" lang="ja-JP" altLang="en-US" sz="1000">
            <a:latin typeface="ＭＳ Ｐゴシック"/>
          </a:endParaRPr>
        </a:p>
      </xdr:txBody>
    </xdr:sp>
    <xdr:clientData/>
  </xdr:oneCellAnchor>
  <xdr:twoCellAnchor>
    <xdr:from>
      <xdr:col>9</xdr:col>
      <xdr:colOff>422275</xdr:colOff>
      <xdr:row>70</xdr:row>
      <xdr:rowOff>63500</xdr:rowOff>
    </xdr:from>
    <xdr:to>
      <xdr:col>16</xdr:col>
      <xdr:colOff>307975</xdr:colOff>
      <xdr:row>70</xdr:row>
      <xdr:rowOff>63500</xdr:rowOff>
    </xdr:to>
    <xdr:cxnSp macro="">
      <xdr:nvCxnSpPr>
        <xdr:cNvPr id="398" name="直線コネクタ 397"/>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69</xdr:row>
      <xdr:rowOff>92727</xdr:rowOff>
    </xdr:from>
    <xdr:ext cx="685572" cy="259045"/>
    <xdr:sp macro="" textlink="">
      <xdr:nvSpPr>
        <xdr:cNvPr id="399" name="テキスト ボックス 398"/>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400" name="直線コネクタ 399"/>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67</xdr:row>
      <xdr:rowOff>54627</xdr:rowOff>
    </xdr:from>
    <xdr:ext cx="685572" cy="259045"/>
    <xdr:sp macro="" textlink="">
      <xdr:nvSpPr>
        <xdr:cNvPr id="401" name="テキスト ボックス 400"/>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402"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70</xdr:row>
      <xdr:rowOff>135438</xdr:rowOff>
    </xdr:from>
    <xdr:to>
      <xdr:col>15</xdr:col>
      <xdr:colOff>180340</xdr:colOff>
      <xdr:row>79</xdr:row>
      <xdr:rowOff>44450</xdr:rowOff>
    </xdr:to>
    <xdr:cxnSp macro="">
      <xdr:nvCxnSpPr>
        <xdr:cNvPr id="403" name="直線コネクタ 402"/>
        <xdr:cNvCxnSpPr/>
      </xdr:nvCxnSpPr>
      <xdr:spPr>
        <a:xfrm flipV="1">
          <a:off x="10475595" y="12136938"/>
          <a:ext cx="1270" cy="14520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75096</xdr:rowOff>
    </xdr:from>
    <xdr:ext cx="249299" cy="259045"/>
    <xdr:sp macro="" textlink="">
      <xdr:nvSpPr>
        <xdr:cNvPr id="404" name="普通建設事業費 （ うち新規整備　）最小値テキスト"/>
        <xdr:cNvSpPr txBox="1"/>
      </xdr:nvSpPr>
      <xdr:spPr>
        <a:xfrm>
          <a:off x="10528300" y="1361964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79</xdr:row>
      <xdr:rowOff>44450</xdr:rowOff>
    </xdr:from>
    <xdr:to>
      <xdr:col>15</xdr:col>
      <xdr:colOff>269875</xdr:colOff>
      <xdr:row>79</xdr:row>
      <xdr:rowOff>44450</xdr:rowOff>
    </xdr:to>
    <xdr:cxnSp macro="">
      <xdr:nvCxnSpPr>
        <xdr:cNvPr id="405" name="直線コネクタ 404"/>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69</xdr:row>
      <xdr:rowOff>82115</xdr:rowOff>
    </xdr:from>
    <xdr:ext cx="690189" cy="259045"/>
    <xdr:sp macro="" textlink="">
      <xdr:nvSpPr>
        <xdr:cNvPr id="406" name="普通建設事業費 （ うち新規整備　）最大値テキスト"/>
        <xdr:cNvSpPr txBox="1"/>
      </xdr:nvSpPr>
      <xdr:spPr>
        <a:xfrm>
          <a:off x="10528300" y="1191216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3,811,186</a:t>
          </a:r>
          <a:endParaRPr kumimoji="1" lang="ja-JP" altLang="en-US" sz="1000" b="1">
            <a:latin typeface="ＭＳ Ｐゴシック"/>
          </a:endParaRPr>
        </a:p>
      </xdr:txBody>
    </xdr:sp>
    <xdr:clientData/>
  </xdr:oneCellAnchor>
  <xdr:twoCellAnchor>
    <xdr:from>
      <xdr:col>15</xdr:col>
      <xdr:colOff>92075</xdr:colOff>
      <xdr:row>70</xdr:row>
      <xdr:rowOff>135438</xdr:rowOff>
    </xdr:from>
    <xdr:to>
      <xdr:col>15</xdr:col>
      <xdr:colOff>269875</xdr:colOff>
      <xdr:row>70</xdr:row>
      <xdr:rowOff>135438</xdr:rowOff>
    </xdr:to>
    <xdr:cxnSp macro="">
      <xdr:nvCxnSpPr>
        <xdr:cNvPr id="407" name="直線コネクタ 406"/>
        <xdr:cNvCxnSpPr/>
      </xdr:nvCxnSpPr>
      <xdr:spPr>
        <a:xfrm>
          <a:off x="10388600" y="12136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79</xdr:row>
      <xdr:rowOff>34116</xdr:rowOff>
    </xdr:from>
    <xdr:to>
      <xdr:col>15</xdr:col>
      <xdr:colOff>180975</xdr:colOff>
      <xdr:row>79</xdr:row>
      <xdr:rowOff>35970</xdr:rowOff>
    </xdr:to>
    <xdr:cxnSp macro="">
      <xdr:nvCxnSpPr>
        <xdr:cNvPr id="408" name="直線コネクタ 407"/>
        <xdr:cNvCxnSpPr/>
      </xdr:nvCxnSpPr>
      <xdr:spPr>
        <a:xfrm flipV="1">
          <a:off x="9639300" y="13578666"/>
          <a:ext cx="838200" cy="1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77</xdr:row>
      <xdr:rowOff>163997</xdr:rowOff>
    </xdr:from>
    <xdr:ext cx="534377" cy="259045"/>
    <xdr:sp macro="" textlink="">
      <xdr:nvSpPr>
        <xdr:cNvPr id="409" name="普通建設事業費 （ うち新規整備　）平均値テキスト"/>
        <xdr:cNvSpPr txBox="1"/>
      </xdr:nvSpPr>
      <xdr:spPr>
        <a:xfrm>
          <a:off x="10528300" y="133656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62,941</a:t>
          </a:r>
          <a:endParaRPr kumimoji="1" lang="ja-JP" altLang="en-US" sz="1000" b="1">
            <a:solidFill>
              <a:srgbClr val="000080"/>
            </a:solidFill>
            <a:latin typeface="ＭＳ Ｐゴシック"/>
          </a:endParaRPr>
        </a:p>
      </xdr:txBody>
    </xdr:sp>
    <xdr:clientData/>
  </xdr:oneCellAnchor>
  <xdr:twoCellAnchor>
    <xdr:from>
      <xdr:col>15</xdr:col>
      <xdr:colOff>130175</xdr:colOff>
      <xdr:row>78</xdr:row>
      <xdr:rowOff>141120</xdr:rowOff>
    </xdr:from>
    <xdr:to>
      <xdr:col>15</xdr:col>
      <xdr:colOff>231775</xdr:colOff>
      <xdr:row>79</xdr:row>
      <xdr:rowOff>71270</xdr:rowOff>
    </xdr:to>
    <xdr:sp macro="" textlink="">
      <xdr:nvSpPr>
        <xdr:cNvPr id="410" name="フローチャート : 判断 409"/>
        <xdr:cNvSpPr/>
      </xdr:nvSpPr>
      <xdr:spPr>
        <a:xfrm>
          <a:off x="10426700" y="13514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79</xdr:row>
      <xdr:rowOff>35970</xdr:rowOff>
    </xdr:from>
    <xdr:to>
      <xdr:col>14</xdr:col>
      <xdr:colOff>28575</xdr:colOff>
      <xdr:row>79</xdr:row>
      <xdr:rowOff>36046</xdr:rowOff>
    </xdr:to>
    <xdr:cxnSp macro="">
      <xdr:nvCxnSpPr>
        <xdr:cNvPr id="411" name="直線コネクタ 410"/>
        <xdr:cNvCxnSpPr/>
      </xdr:nvCxnSpPr>
      <xdr:spPr>
        <a:xfrm flipV="1">
          <a:off x="8750300" y="13580520"/>
          <a:ext cx="889000" cy="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78</xdr:row>
      <xdr:rowOff>140337</xdr:rowOff>
    </xdr:from>
    <xdr:to>
      <xdr:col>14</xdr:col>
      <xdr:colOff>79375</xdr:colOff>
      <xdr:row>79</xdr:row>
      <xdr:rowOff>70487</xdr:rowOff>
    </xdr:to>
    <xdr:sp macro="" textlink="">
      <xdr:nvSpPr>
        <xdr:cNvPr id="412" name="フローチャート : 判断 411"/>
        <xdr:cNvSpPr/>
      </xdr:nvSpPr>
      <xdr:spPr>
        <a:xfrm>
          <a:off x="9588500" y="13513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77</xdr:row>
      <xdr:rowOff>87014</xdr:rowOff>
    </xdr:from>
    <xdr:ext cx="534377" cy="259045"/>
    <xdr:sp macro="" textlink="">
      <xdr:nvSpPr>
        <xdr:cNvPr id="413" name="テキスト ボックス 412"/>
        <xdr:cNvSpPr txBox="1"/>
      </xdr:nvSpPr>
      <xdr:spPr>
        <a:xfrm>
          <a:off x="9372111" y="13288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64,993</a:t>
          </a:r>
          <a:endParaRPr kumimoji="1" lang="ja-JP" altLang="en-US" sz="1000" b="1">
            <a:solidFill>
              <a:srgbClr val="000080"/>
            </a:solidFill>
            <a:latin typeface="ＭＳ Ｐゴシック"/>
          </a:endParaRPr>
        </a:p>
      </xdr:txBody>
    </xdr:sp>
    <xdr:clientData/>
  </xdr:oneCellAnchor>
  <xdr:twoCellAnchor>
    <xdr:from>
      <xdr:col>12</xdr:col>
      <xdr:colOff>460375</xdr:colOff>
      <xdr:row>78</xdr:row>
      <xdr:rowOff>144549</xdr:rowOff>
    </xdr:from>
    <xdr:to>
      <xdr:col>12</xdr:col>
      <xdr:colOff>561975</xdr:colOff>
      <xdr:row>79</xdr:row>
      <xdr:rowOff>74699</xdr:rowOff>
    </xdr:to>
    <xdr:sp macro="" textlink="">
      <xdr:nvSpPr>
        <xdr:cNvPr id="414" name="フローチャート : 判断 413"/>
        <xdr:cNvSpPr/>
      </xdr:nvSpPr>
      <xdr:spPr>
        <a:xfrm>
          <a:off x="8699500" y="13517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77</xdr:row>
      <xdr:rowOff>91226</xdr:rowOff>
    </xdr:from>
    <xdr:ext cx="534377" cy="259045"/>
    <xdr:sp macro="" textlink="">
      <xdr:nvSpPr>
        <xdr:cNvPr id="415" name="テキスト ボックス 414"/>
        <xdr:cNvSpPr txBox="1"/>
      </xdr:nvSpPr>
      <xdr:spPr>
        <a:xfrm>
          <a:off x="8483111" y="13292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53,940</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16" name="テキスト ボックス 415"/>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17" name="テキスト ボックス 416"/>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18" name="テキスト ボックス 417"/>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19" name="テキスト ボックス 418"/>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20" name="テキスト ボックス 419"/>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78</xdr:row>
      <xdr:rowOff>154766</xdr:rowOff>
    </xdr:from>
    <xdr:to>
      <xdr:col>15</xdr:col>
      <xdr:colOff>231775</xdr:colOff>
      <xdr:row>79</xdr:row>
      <xdr:rowOff>84916</xdr:rowOff>
    </xdr:to>
    <xdr:sp macro="" textlink="">
      <xdr:nvSpPr>
        <xdr:cNvPr id="421" name="円/楕円 420"/>
        <xdr:cNvSpPr/>
      </xdr:nvSpPr>
      <xdr:spPr>
        <a:xfrm>
          <a:off x="10426700" y="13527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78</xdr:row>
      <xdr:rowOff>119546</xdr:rowOff>
    </xdr:from>
    <xdr:ext cx="534377" cy="259045"/>
    <xdr:sp macro="" textlink="">
      <xdr:nvSpPr>
        <xdr:cNvPr id="422" name="普通建設事業費 （ うち新規整備　）該当値テキスト"/>
        <xdr:cNvSpPr txBox="1"/>
      </xdr:nvSpPr>
      <xdr:spPr>
        <a:xfrm>
          <a:off x="10528300" y="13492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27,122</a:t>
          </a:r>
          <a:endParaRPr kumimoji="1" lang="ja-JP" altLang="en-US" sz="1000" b="1">
            <a:solidFill>
              <a:srgbClr val="FF0000"/>
            </a:solidFill>
            <a:latin typeface="ＭＳ Ｐゴシック"/>
          </a:endParaRPr>
        </a:p>
      </xdr:txBody>
    </xdr:sp>
    <xdr:clientData/>
  </xdr:oneCellAnchor>
  <xdr:twoCellAnchor>
    <xdr:from>
      <xdr:col>13</xdr:col>
      <xdr:colOff>663575</xdr:colOff>
      <xdr:row>78</xdr:row>
      <xdr:rowOff>156620</xdr:rowOff>
    </xdr:from>
    <xdr:to>
      <xdr:col>14</xdr:col>
      <xdr:colOff>79375</xdr:colOff>
      <xdr:row>79</xdr:row>
      <xdr:rowOff>86770</xdr:rowOff>
    </xdr:to>
    <xdr:sp macro="" textlink="">
      <xdr:nvSpPr>
        <xdr:cNvPr id="423" name="円/楕円 422"/>
        <xdr:cNvSpPr/>
      </xdr:nvSpPr>
      <xdr:spPr>
        <a:xfrm>
          <a:off x="9588500" y="13529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79</xdr:row>
      <xdr:rowOff>77897</xdr:rowOff>
    </xdr:from>
    <xdr:ext cx="534377" cy="259045"/>
    <xdr:sp macro="" textlink="">
      <xdr:nvSpPr>
        <xdr:cNvPr id="424" name="テキスト ボックス 423"/>
        <xdr:cNvSpPr txBox="1"/>
      </xdr:nvSpPr>
      <xdr:spPr>
        <a:xfrm>
          <a:off x="9372111" y="13622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22,259</a:t>
          </a:r>
          <a:endParaRPr kumimoji="1" lang="ja-JP" altLang="en-US" sz="1000" b="1">
            <a:solidFill>
              <a:srgbClr val="FF0000"/>
            </a:solidFill>
            <a:latin typeface="ＭＳ Ｐゴシック"/>
          </a:endParaRPr>
        </a:p>
      </xdr:txBody>
    </xdr:sp>
    <xdr:clientData/>
  </xdr:oneCellAnchor>
  <xdr:twoCellAnchor>
    <xdr:from>
      <xdr:col>12</xdr:col>
      <xdr:colOff>460375</xdr:colOff>
      <xdr:row>78</xdr:row>
      <xdr:rowOff>156696</xdr:rowOff>
    </xdr:from>
    <xdr:to>
      <xdr:col>12</xdr:col>
      <xdr:colOff>561975</xdr:colOff>
      <xdr:row>79</xdr:row>
      <xdr:rowOff>86846</xdr:rowOff>
    </xdr:to>
    <xdr:sp macro="" textlink="">
      <xdr:nvSpPr>
        <xdr:cNvPr id="425" name="円/楕円 424"/>
        <xdr:cNvSpPr/>
      </xdr:nvSpPr>
      <xdr:spPr>
        <a:xfrm>
          <a:off x="8699500" y="13529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79</xdr:row>
      <xdr:rowOff>77973</xdr:rowOff>
    </xdr:from>
    <xdr:ext cx="534377" cy="259045"/>
    <xdr:sp macro="" textlink="">
      <xdr:nvSpPr>
        <xdr:cNvPr id="426" name="テキスト ボックス 425"/>
        <xdr:cNvSpPr txBox="1"/>
      </xdr:nvSpPr>
      <xdr:spPr>
        <a:xfrm>
          <a:off x="8483111" y="13622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22,060</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27" name="正方形/長方形 426"/>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うち更新整備　）</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28" name="正方形/長方形 427"/>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29" name="正方形/長方形 428"/>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54/79</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30" name="正方形/長方形 429"/>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31" name="正方形/長方形 430"/>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26,922</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32" name="正方形/長方形 431"/>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33" name="正方形/長方形 432"/>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27,399</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34" name="正方形/長方形 433"/>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35" name="テキスト ボックス 434"/>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36" name="直線コネクタ 435"/>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98</xdr:row>
      <xdr:rowOff>139700</xdr:rowOff>
    </xdr:from>
    <xdr:to>
      <xdr:col>16</xdr:col>
      <xdr:colOff>307975</xdr:colOff>
      <xdr:row>98</xdr:row>
      <xdr:rowOff>139700</xdr:rowOff>
    </xdr:to>
    <xdr:cxnSp macro="">
      <xdr:nvCxnSpPr>
        <xdr:cNvPr id="437" name="直線コネクタ 436"/>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97</xdr:row>
      <xdr:rowOff>168927</xdr:rowOff>
    </xdr:from>
    <xdr:ext cx="248786" cy="259045"/>
    <xdr:sp macro="" textlink="">
      <xdr:nvSpPr>
        <xdr:cNvPr id="438" name="テキスト ボックス 437"/>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96</xdr:row>
      <xdr:rowOff>25400</xdr:rowOff>
    </xdr:from>
    <xdr:to>
      <xdr:col>16</xdr:col>
      <xdr:colOff>307975</xdr:colOff>
      <xdr:row>96</xdr:row>
      <xdr:rowOff>25400</xdr:rowOff>
    </xdr:to>
    <xdr:cxnSp macro="">
      <xdr:nvCxnSpPr>
        <xdr:cNvPr id="439" name="直線コネクタ 438"/>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95</xdr:row>
      <xdr:rowOff>54627</xdr:rowOff>
    </xdr:from>
    <xdr:ext cx="595419" cy="259045"/>
    <xdr:sp macro="" textlink="">
      <xdr:nvSpPr>
        <xdr:cNvPr id="440" name="テキスト ボックス 439"/>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93</xdr:row>
      <xdr:rowOff>82550</xdr:rowOff>
    </xdr:from>
    <xdr:to>
      <xdr:col>16</xdr:col>
      <xdr:colOff>307975</xdr:colOff>
      <xdr:row>93</xdr:row>
      <xdr:rowOff>82550</xdr:rowOff>
    </xdr:to>
    <xdr:cxnSp macro="">
      <xdr:nvCxnSpPr>
        <xdr:cNvPr id="441" name="直線コネクタ 440"/>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92</xdr:row>
      <xdr:rowOff>111777</xdr:rowOff>
    </xdr:from>
    <xdr:ext cx="595419" cy="259045"/>
    <xdr:sp macro="" textlink="">
      <xdr:nvSpPr>
        <xdr:cNvPr id="442" name="テキスト ボックス 441"/>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90</xdr:row>
      <xdr:rowOff>139700</xdr:rowOff>
    </xdr:from>
    <xdr:to>
      <xdr:col>16</xdr:col>
      <xdr:colOff>307975</xdr:colOff>
      <xdr:row>90</xdr:row>
      <xdr:rowOff>139700</xdr:rowOff>
    </xdr:to>
    <xdr:cxnSp macro="">
      <xdr:nvCxnSpPr>
        <xdr:cNvPr id="443" name="直線コネクタ 442"/>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89</xdr:row>
      <xdr:rowOff>168927</xdr:rowOff>
    </xdr:from>
    <xdr:ext cx="595419" cy="259045"/>
    <xdr:sp macro="" textlink="">
      <xdr:nvSpPr>
        <xdr:cNvPr id="444" name="テキスト ボックス 443"/>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45" name="直線コネクタ 444"/>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87</xdr:row>
      <xdr:rowOff>54627</xdr:rowOff>
    </xdr:from>
    <xdr:ext cx="595419" cy="259045"/>
    <xdr:sp macro="" textlink="">
      <xdr:nvSpPr>
        <xdr:cNvPr id="446" name="テキスト ボックス 445"/>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47"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92</xdr:row>
      <xdr:rowOff>49490</xdr:rowOff>
    </xdr:from>
    <xdr:to>
      <xdr:col>15</xdr:col>
      <xdr:colOff>180340</xdr:colOff>
      <xdr:row>98</xdr:row>
      <xdr:rowOff>139700</xdr:rowOff>
    </xdr:to>
    <xdr:cxnSp macro="">
      <xdr:nvCxnSpPr>
        <xdr:cNvPr id="448" name="直線コネクタ 447"/>
        <xdr:cNvCxnSpPr/>
      </xdr:nvCxnSpPr>
      <xdr:spPr>
        <a:xfrm flipV="1">
          <a:off x="10475595" y="15822890"/>
          <a:ext cx="1270" cy="11189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98</xdr:row>
      <xdr:rowOff>143527</xdr:rowOff>
    </xdr:from>
    <xdr:ext cx="249299" cy="259045"/>
    <xdr:sp macro="" textlink="">
      <xdr:nvSpPr>
        <xdr:cNvPr id="449" name="普通建設事業費 （ うち更新整備　）最小値テキスト"/>
        <xdr:cNvSpPr txBox="1"/>
      </xdr:nvSpPr>
      <xdr:spPr>
        <a:xfrm>
          <a:off x="10528300" y="16945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98</xdr:row>
      <xdr:rowOff>139700</xdr:rowOff>
    </xdr:from>
    <xdr:to>
      <xdr:col>15</xdr:col>
      <xdr:colOff>269875</xdr:colOff>
      <xdr:row>98</xdr:row>
      <xdr:rowOff>139700</xdr:rowOff>
    </xdr:to>
    <xdr:cxnSp macro="">
      <xdr:nvCxnSpPr>
        <xdr:cNvPr id="450" name="直線コネクタ 449"/>
        <xdr:cNvCxnSpPr/>
      </xdr:nvCxnSpPr>
      <xdr:spPr>
        <a:xfrm>
          <a:off x="10388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90</xdr:row>
      <xdr:rowOff>167617</xdr:rowOff>
    </xdr:from>
    <xdr:ext cx="599010" cy="259045"/>
    <xdr:sp macro="" textlink="">
      <xdr:nvSpPr>
        <xdr:cNvPr id="451" name="普通建設事業費 （ うち更新整備　）最大値テキスト"/>
        <xdr:cNvSpPr txBox="1"/>
      </xdr:nvSpPr>
      <xdr:spPr>
        <a:xfrm>
          <a:off x="10528300" y="155981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244,731</a:t>
          </a:r>
          <a:endParaRPr kumimoji="1" lang="ja-JP" altLang="en-US" sz="1000" b="1">
            <a:latin typeface="ＭＳ Ｐゴシック"/>
          </a:endParaRPr>
        </a:p>
      </xdr:txBody>
    </xdr:sp>
    <xdr:clientData/>
  </xdr:oneCellAnchor>
  <xdr:twoCellAnchor>
    <xdr:from>
      <xdr:col>15</xdr:col>
      <xdr:colOff>92075</xdr:colOff>
      <xdr:row>92</xdr:row>
      <xdr:rowOff>49490</xdr:rowOff>
    </xdr:from>
    <xdr:to>
      <xdr:col>15</xdr:col>
      <xdr:colOff>269875</xdr:colOff>
      <xdr:row>92</xdr:row>
      <xdr:rowOff>49490</xdr:rowOff>
    </xdr:to>
    <xdr:cxnSp macro="">
      <xdr:nvCxnSpPr>
        <xdr:cNvPr id="452" name="直線コネクタ 451"/>
        <xdr:cNvCxnSpPr/>
      </xdr:nvCxnSpPr>
      <xdr:spPr>
        <a:xfrm>
          <a:off x="10388600" y="158228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97</xdr:row>
      <xdr:rowOff>167201</xdr:rowOff>
    </xdr:from>
    <xdr:to>
      <xdr:col>15</xdr:col>
      <xdr:colOff>180975</xdr:colOff>
      <xdr:row>98</xdr:row>
      <xdr:rowOff>34494</xdr:rowOff>
    </xdr:to>
    <xdr:cxnSp macro="">
      <xdr:nvCxnSpPr>
        <xdr:cNvPr id="453" name="直線コネクタ 452"/>
        <xdr:cNvCxnSpPr/>
      </xdr:nvCxnSpPr>
      <xdr:spPr>
        <a:xfrm flipV="1">
          <a:off x="9639300" y="16797851"/>
          <a:ext cx="838200" cy="38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96</xdr:row>
      <xdr:rowOff>24072</xdr:rowOff>
    </xdr:from>
    <xdr:ext cx="534377" cy="259045"/>
    <xdr:sp macro="" textlink="">
      <xdr:nvSpPr>
        <xdr:cNvPr id="454" name="普通建設事業費 （ うち更新整備　）平均値テキスト"/>
        <xdr:cNvSpPr txBox="1"/>
      </xdr:nvSpPr>
      <xdr:spPr>
        <a:xfrm>
          <a:off x="10528300" y="164832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56,683</a:t>
          </a:r>
          <a:endParaRPr kumimoji="1" lang="ja-JP" altLang="en-US" sz="1000" b="1">
            <a:solidFill>
              <a:srgbClr val="000080"/>
            </a:solidFill>
            <a:latin typeface="ＭＳ Ｐゴシック"/>
          </a:endParaRPr>
        </a:p>
      </xdr:txBody>
    </xdr:sp>
    <xdr:clientData/>
  </xdr:oneCellAnchor>
  <xdr:twoCellAnchor>
    <xdr:from>
      <xdr:col>15</xdr:col>
      <xdr:colOff>130175</xdr:colOff>
      <xdr:row>97</xdr:row>
      <xdr:rowOff>1195</xdr:rowOff>
    </xdr:from>
    <xdr:to>
      <xdr:col>15</xdr:col>
      <xdr:colOff>231775</xdr:colOff>
      <xdr:row>97</xdr:row>
      <xdr:rowOff>102795</xdr:rowOff>
    </xdr:to>
    <xdr:sp macro="" textlink="">
      <xdr:nvSpPr>
        <xdr:cNvPr id="455" name="フローチャート : 判断 454"/>
        <xdr:cNvSpPr/>
      </xdr:nvSpPr>
      <xdr:spPr>
        <a:xfrm>
          <a:off x="10426700" y="16631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98</xdr:row>
      <xdr:rowOff>34494</xdr:rowOff>
    </xdr:from>
    <xdr:to>
      <xdr:col>14</xdr:col>
      <xdr:colOff>28575</xdr:colOff>
      <xdr:row>98</xdr:row>
      <xdr:rowOff>55483</xdr:rowOff>
    </xdr:to>
    <xdr:cxnSp macro="">
      <xdr:nvCxnSpPr>
        <xdr:cNvPr id="456" name="直線コネクタ 455"/>
        <xdr:cNvCxnSpPr/>
      </xdr:nvCxnSpPr>
      <xdr:spPr>
        <a:xfrm flipV="1">
          <a:off x="8750300" y="16836594"/>
          <a:ext cx="889000" cy="20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97</xdr:row>
      <xdr:rowOff>55268</xdr:rowOff>
    </xdr:from>
    <xdr:to>
      <xdr:col>14</xdr:col>
      <xdr:colOff>79375</xdr:colOff>
      <xdr:row>97</xdr:row>
      <xdr:rowOff>156868</xdr:rowOff>
    </xdr:to>
    <xdr:sp macro="" textlink="">
      <xdr:nvSpPr>
        <xdr:cNvPr id="457" name="フローチャート : 判断 456"/>
        <xdr:cNvSpPr/>
      </xdr:nvSpPr>
      <xdr:spPr>
        <a:xfrm>
          <a:off x="9588500" y="16685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96</xdr:row>
      <xdr:rowOff>1945</xdr:rowOff>
    </xdr:from>
    <xdr:ext cx="534377" cy="259045"/>
    <xdr:sp macro="" textlink="">
      <xdr:nvSpPr>
        <xdr:cNvPr id="458" name="テキスト ボックス 457"/>
        <xdr:cNvSpPr txBox="1"/>
      </xdr:nvSpPr>
      <xdr:spPr>
        <a:xfrm>
          <a:off x="9372111" y="16461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44,856</a:t>
          </a:r>
          <a:endParaRPr kumimoji="1" lang="ja-JP" altLang="en-US" sz="1000" b="1">
            <a:solidFill>
              <a:srgbClr val="000080"/>
            </a:solidFill>
            <a:latin typeface="ＭＳ Ｐゴシック"/>
          </a:endParaRPr>
        </a:p>
      </xdr:txBody>
    </xdr:sp>
    <xdr:clientData/>
  </xdr:oneCellAnchor>
  <xdr:twoCellAnchor>
    <xdr:from>
      <xdr:col>12</xdr:col>
      <xdr:colOff>460375</xdr:colOff>
      <xdr:row>97</xdr:row>
      <xdr:rowOff>36460</xdr:rowOff>
    </xdr:from>
    <xdr:to>
      <xdr:col>12</xdr:col>
      <xdr:colOff>561975</xdr:colOff>
      <xdr:row>97</xdr:row>
      <xdr:rowOff>138060</xdr:rowOff>
    </xdr:to>
    <xdr:sp macro="" textlink="">
      <xdr:nvSpPr>
        <xdr:cNvPr id="459" name="フローチャート : 判断 458"/>
        <xdr:cNvSpPr/>
      </xdr:nvSpPr>
      <xdr:spPr>
        <a:xfrm>
          <a:off x="8699500" y="16667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95</xdr:row>
      <xdr:rowOff>154587</xdr:rowOff>
    </xdr:from>
    <xdr:ext cx="534377" cy="259045"/>
    <xdr:sp macro="" textlink="">
      <xdr:nvSpPr>
        <xdr:cNvPr id="460" name="テキスト ボックス 459"/>
        <xdr:cNvSpPr txBox="1"/>
      </xdr:nvSpPr>
      <xdr:spPr>
        <a:xfrm>
          <a:off x="8483111" y="16442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48,970</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61" name="テキスト ボックス 460"/>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62" name="テキスト ボックス 461"/>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63" name="テキスト ボックス 462"/>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64" name="テキスト ボックス 463"/>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65" name="テキスト ボックス 464"/>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97</xdr:row>
      <xdr:rowOff>116401</xdr:rowOff>
    </xdr:from>
    <xdr:to>
      <xdr:col>15</xdr:col>
      <xdr:colOff>231775</xdr:colOff>
      <xdr:row>98</xdr:row>
      <xdr:rowOff>46551</xdr:rowOff>
    </xdr:to>
    <xdr:sp macro="" textlink="">
      <xdr:nvSpPr>
        <xdr:cNvPr id="466" name="円/楕円 465"/>
        <xdr:cNvSpPr/>
      </xdr:nvSpPr>
      <xdr:spPr>
        <a:xfrm>
          <a:off x="10426700" y="16747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97</xdr:row>
      <xdr:rowOff>94828</xdr:rowOff>
    </xdr:from>
    <xdr:ext cx="534377" cy="259045"/>
    <xdr:sp macro="" textlink="">
      <xdr:nvSpPr>
        <xdr:cNvPr id="467" name="普通建設事業費 （ うち更新整備　）該当値テキスト"/>
        <xdr:cNvSpPr txBox="1"/>
      </xdr:nvSpPr>
      <xdr:spPr>
        <a:xfrm>
          <a:off x="10528300" y="16725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31,485</a:t>
          </a:r>
          <a:endParaRPr kumimoji="1" lang="ja-JP" altLang="en-US" sz="1000" b="1">
            <a:solidFill>
              <a:srgbClr val="FF0000"/>
            </a:solidFill>
            <a:latin typeface="ＭＳ Ｐゴシック"/>
          </a:endParaRPr>
        </a:p>
      </xdr:txBody>
    </xdr:sp>
    <xdr:clientData/>
  </xdr:oneCellAnchor>
  <xdr:twoCellAnchor>
    <xdr:from>
      <xdr:col>13</xdr:col>
      <xdr:colOff>663575</xdr:colOff>
      <xdr:row>97</xdr:row>
      <xdr:rowOff>155144</xdr:rowOff>
    </xdr:from>
    <xdr:to>
      <xdr:col>14</xdr:col>
      <xdr:colOff>79375</xdr:colOff>
      <xdr:row>98</xdr:row>
      <xdr:rowOff>85294</xdr:rowOff>
    </xdr:to>
    <xdr:sp macro="" textlink="">
      <xdr:nvSpPr>
        <xdr:cNvPr id="468" name="円/楕円 467"/>
        <xdr:cNvSpPr/>
      </xdr:nvSpPr>
      <xdr:spPr>
        <a:xfrm>
          <a:off x="9588500" y="16785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98</xdr:row>
      <xdr:rowOff>76421</xdr:rowOff>
    </xdr:from>
    <xdr:ext cx="534377" cy="259045"/>
    <xdr:sp macro="" textlink="">
      <xdr:nvSpPr>
        <xdr:cNvPr id="469" name="テキスト ボックス 468"/>
        <xdr:cNvSpPr txBox="1"/>
      </xdr:nvSpPr>
      <xdr:spPr>
        <a:xfrm>
          <a:off x="9372111" y="16878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23,011</a:t>
          </a:r>
          <a:endParaRPr kumimoji="1" lang="ja-JP" altLang="en-US" sz="1000" b="1">
            <a:solidFill>
              <a:srgbClr val="FF0000"/>
            </a:solidFill>
            <a:latin typeface="ＭＳ Ｐゴシック"/>
          </a:endParaRPr>
        </a:p>
      </xdr:txBody>
    </xdr:sp>
    <xdr:clientData/>
  </xdr:oneCellAnchor>
  <xdr:twoCellAnchor>
    <xdr:from>
      <xdr:col>12</xdr:col>
      <xdr:colOff>460375</xdr:colOff>
      <xdr:row>98</xdr:row>
      <xdr:rowOff>4683</xdr:rowOff>
    </xdr:from>
    <xdr:to>
      <xdr:col>12</xdr:col>
      <xdr:colOff>561975</xdr:colOff>
      <xdr:row>98</xdr:row>
      <xdr:rowOff>106283</xdr:rowOff>
    </xdr:to>
    <xdr:sp macro="" textlink="">
      <xdr:nvSpPr>
        <xdr:cNvPr id="470" name="円/楕円 469"/>
        <xdr:cNvSpPr/>
      </xdr:nvSpPr>
      <xdr:spPr>
        <a:xfrm>
          <a:off x="8699500" y="16806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98</xdr:row>
      <xdr:rowOff>97410</xdr:rowOff>
    </xdr:from>
    <xdr:ext cx="534377" cy="259045"/>
    <xdr:sp macro="" textlink="">
      <xdr:nvSpPr>
        <xdr:cNvPr id="471" name="テキスト ボックス 470"/>
        <xdr:cNvSpPr txBox="1"/>
      </xdr:nvSpPr>
      <xdr:spPr>
        <a:xfrm>
          <a:off x="8483111" y="16899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18,420</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72" name="正方形/長方形 471"/>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災害復旧事業費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73" name="正方形/長方形 472"/>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74" name="正方形/長方形 473"/>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23/79</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75" name="正方形/長方形 474"/>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76" name="正方形/長方形 475"/>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2,326</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77" name="正方形/長方形 476"/>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78" name="正方形/長方形 477"/>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21,005</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79" name="正方形/長方形 478"/>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80" name="テキスト ボックス 479"/>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81" name="直線コネクタ 480"/>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38</xdr:row>
      <xdr:rowOff>139700</xdr:rowOff>
    </xdr:from>
    <xdr:to>
      <xdr:col>24</xdr:col>
      <xdr:colOff>644525</xdr:colOff>
      <xdr:row>38</xdr:row>
      <xdr:rowOff>139700</xdr:rowOff>
    </xdr:to>
    <xdr:cxnSp macro="">
      <xdr:nvCxnSpPr>
        <xdr:cNvPr id="482" name="直線コネクタ 481"/>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37</xdr:row>
      <xdr:rowOff>168927</xdr:rowOff>
    </xdr:from>
    <xdr:ext cx="248786" cy="259045"/>
    <xdr:sp macro="" textlink="">
      <xdr:nvSpPr>
        <xdr:cNvPr id="483" name="テキスト ボックス 482"/>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36</xdr:row>
      <xdr:rowOff>25400</xdr:rowOff>
    </xdr:from>
    <xdr:to>
      <xdr:col>24</xdr:col>
      <xdr:colOff>644525</xdr:colOff>
      <xdr:row>36</xdr:row>
      <xdr:rowOff>25400</xdr:rowOff>
    </xdr:to>
    <xdr:cxnSp macro="">
      <xdr:nvCxnSpPr>
        <xdr:cNvPr id="484" name="直線コネクタ 483"/>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35</xdr:row>
      <xdr:rowOff>54627</xdr:rowOff>
    </xdr:from>
    <xdr:ext cx="595419" cy="259045"/>
    <xdr:sp macro="" textlink="">
      <xdr:nvSpPr>
        <xdr:cNvPr id="485" name="テキスト ボックス 484"/>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33</xdr:row>
      <xdr:rowOff>82550</xdr:rowOff>
    </xdr:from>
    <xdr:to>
      <xdr:col>24</xdr:col>
      <xdr:colOff>644525</xdr:colOff>
      <xdr:row>33</xdr:row>
      <xdr:rowOff>82550</xdr:rowOff>
    </xdr:to>
    <xdr:cxnSp macro="">
      <xdr:nvCxnSpPr>
        <xdr:cNvPr id="486" name="直線コネクタ 485"/>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32</xdr:row>
      <xdr:rowOff>111777</xdr:rowOff>
    </xdr:from>
    <xdr:ext cx="595419" cy="259045"/>
    <xdr:sp macro="" textlink="">
      <xdr:nvSpPr>
        <xdr:cNvPr id="487" name="テキスト ボックス 486"/>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30</xdr:row>
      <xdr:rowOff>139700</xdr:rowOff>
    </xdr:from>
    <xdr:to>
      <xdr:col>24</xdr:col>
      <xdr:colOff>644525</xdr:colOff>
      <xdr:row>30</xdr:row>
      <xdr:rowOff>139700</xdr:rowOff>
    </xdr:to>
    <xdr:cxnSp macro="">
      <xdr:nvCxnSpPr>
        <xdr:cNvPr id="488" name="直線コネクタ 487"/>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29</xdr:row>
      <xdr:rowOff>168927</xdr:rowOff>
    </xdr:from>
    <xdr:ext cx="595419" cy="259045"/>
    <xdr:sp macro="" textlink="">
      <xdr:nvSpPr>
        <xdr:cNvPr id="489" name="テキスト ボックス 488"/>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490" name="直線コネクタ 489"/>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27</xdr:row>
      <xdr:rowOff>54627</xdr:rowOff>
    </xdr:from>
    <xdr:ext cx="595419" cy="259045"/>
    <xdr:sp macro="" textlink="">
      <xdr:nvSpPr>
        <xdr:cNvPr id="491" name="テキスト ボックス 490"/>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492"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31</xdr:row>
      <xdr:rowOff>42357</xdr:rowOff>
    </xdr:from>
    <xdr:to>
      <xdr:col>23</xdr:col>
      <xdr:colOff>516889</xdr:colOff>
      <xdr:row>38</xdr:row>
      <xdr:rowOff>139700</xdr:rowOff>
    </xdr:to>
    <xdr:cxnSp macro="">
      <xdr:nvCxnSpPr>
        <xdr:cNvPr id="493" name="直線コネクタ 492"/>
        <xdr:cNvCxnSpPr/>
      </xdr:nvCxnSpPr>
      <xdr:spPr>
        <a:xfrm flipV="1">
          <a:off x="16317595" y="5357307"/>
          <a:ext cx="1269" cy="12974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39</xdr:row>
      <xdr:rowOff>1825</xdr:rowOff>
    </xdr:from>
    <xdr:ext cx="249299" cy="259045"/>
    <xdr:sp macro="" textlink="">
      <xdr:nvSpPr>
        <xdr:cNvPr id="494" name="災害復旧事業費最小値テキスト"/>
        <xdr:cNvSpPr txBox="1"/>
      </xdr:nvSpPr>
      <xdr:spPr>
        <a:xfrm>
          <a:off x="16370300" y="668837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38</xdr:row>
      <xdr:rowOff>139700</xdr:rowOff>
    </xdr:from>
    <xdr:to>
      <xdr:col>23</xdr:col>
      <xdr:colOff>606425</xdr:colOff>
      <xdr:row>38</xdr:row>
      <xdr:rowOff>139700</xdr:rowOff>
    </xdr:to>
    <xdr:cxnSp macro="">
      <xdr:nvCxnSpPr>
        <xdr:cNvPr id="495" name="直線コネクタ 494"/>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29</xdr:row>
      <xdr:rowOff>160484</xdr:rowOff>
    </xdr:from>
    <xdr:ext cx="599010" cy="259045"/>
    <xdr:sp macro="" textlink="">
      <xdr:nvSpPr>
        <xdr:cNvPr id="496" name="災害復旧事業費最大値テキスト"/>
        <xdr:cNvSpPr txBox="1"/>
      </xdr:nvSpPr>
      <xdr:spPr>
        <a:xfrm>
          <a:off x="16370300" y="51325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567,582</a:t>
          </a:r>
          <a:endParaRPr kumimoji="1" lang="ja-JP" altLang="en-US" sz="1000" b="1">
            <a:latin typeface="ＭＳ Ｐゴシック"/>
          </a:endParaRPr>
        </a:p>
      </xdr:txBody>
    </xdr:sp>
    <xdr:clientData/>
  </xdr:oneCellAnchor>
  <xdr:twoCellAnchor>
    <xdr:from>
      <xdr:col>23</xdr:col>
      <xdr:colOff>428625</xdr:colOff>
      <xdr:row>31</xdr:row>
      <xdr:rowOff>42357</xdr:rowOff>
    </xdr:from>
    <xdr:to>
      <xdr:col>23</xdr:col>
      <xdr:colOff>606425</xdr:colOff>
      <xdr:row>31</xdr:row>
      <xdr:rowOff>42357</xdr:rowOff>
    </xdr:to>
    <xdr:cxnSp macro="">
      <xdr:nvCxnSpPr>
        <xdr:cNvPr id="497" name="直線コネクタ 496"/>
        <xdr:cNvCxnSpPr/>
      </xdr:nvCxnSpPr>
      <xdr:spPr>
        <a:xfrm>
          <a:off x="16230600" y="53573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38</xdr:row>
      <xdr:rowOff>126898</xdr:rowOff>
    </xdr:from>
    <xdr:to>
      <xdr:col>23</xdr:col>
      <xdr:colOff>517525</xdr:colOff>
      <xdr:row>38</xdr:row>
      <xdr:rowOff>127271</xdr:rowOff>
    </xdr:to>
    <xdr:cxnSp macro="">
      <xdr:nvCxnSpPr>
        <xdr:cNvPr id="498" name="直線コネクタ 497"/>
        <xdr:cNvCxnSpPr/>
      </xdr:nvCxnSpPr>
      <xdr:spPr>
        <a:xfrm>
          <a:off x="15481300" y="6641998"/>
          <a:ext cx="838200" cy="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37</xdr:row>
      <xdr:rowOff>90725</xdr:rowOff>
    </xdr:from>
    <xdr:ext cx="469744" cy="259045"/>
    <xdr:sp macro="" textlink="">
      <xdr:nvSpPr>
        <xdr:cNvPr id="499" name="災害復旧事業費平均値テキスト"/>
        <xdr:cNvSpPr txBox="1"/>
      </xdr:nvSpPr>
      <xdr:spPr>
        <a:xfrm>
          <a:off x="16370300" y="643437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9,209</a:t>
          </a:r>
          <a:endParaRPr kumimoji="1" lang="ja-JP" altLang="en-US" sz="1000" b="1">
            <a:solidFill>
              <a:srgbClr val="000080"/>
            </a:solidFill>
            <a:latin typeface="ＭＳ Ｐゴシック"/>
          </a:endParaRPr>
        </a:p>
      </xdr:txBody>
    </xdr:sp>
    <xdr:clientData/>
  </xdr:oneCellAnchor>
  <xdr:twoCellAnchor>
    <xdr:from>
      <xdr:col>23</xdr:col>
      <xdr:colOff>466725</xdr:colOff>
      <xdr:row>38</xdr:row>
      <xdr:rowOff>67849</xdr:rowOff>
    </xdr:from>
    <xdr:to>
      <xdr:col>23</xdr:col>
      <xdr:colOff>568325</xdr:colOff>
      <xdr:row>38</xdr:row>
      <xdr:rowOff>169449</xdr:rowOff>
    </xdr:to>
    <xdr:sp macro="" textlink="">
      <xdr:nvSpPr>
        <xdr:cNvPr id="500" name="フローチャート : 判断 499"/>
        <xdr:cNvSpPr/>
      </xdr:nvSpPr>
      <xdr:spPr>
        <a:xfrm>
          <a:off x="16268700" y="6582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38</xdr:row>
      <xdr:rowOff>126898</xdr:rowOff>
    </xdr:from>
    <xdr:to>
      <xdr:col>22</xdr:col>
      <xdr:colOff>365125</xdr:colOff>
      <xdr:row>38</xdr:row>
      <xdr:rowOff>134833</xdr:rowOff>
    </xdr:to>
    <xdr:cxnSp macro="">
      <xdr:nvCxnSpPr>
        <xdr:cNvPr id="501" name="直線コネクタ 500"/>
        <xdr:cNvCxnSpPr/>
      </xdr:nvCxnSpPr>
      <xdr:spPr>
        <a:xfrm flipV="1">
          <a:off x="14592300" y="6641998"/>
          <a:ext cx="889000" cy="7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38</xdr:row>
      <xdr:rowOff>74247</xdr:rowOff>
    </xdr:from>
    <xdr:to>
      <xdr:col>22</xdr:col>
      <xdr:colOff>415925</xdr:colOff>
      <xdr:row>39</xdr:row>
      <xdr:rowOff>4397</xdr:rowOff>
    </xdr:to>
    <xdr:sp macro="" textlink="">
      <xdr:nvSpPr>
        <xdr:cNvPr id="502" name="フローチャート : 判断 501"/>
        <xdr:cNvSpPr/>
      </xdr:nvSpPr>
      <xdr:spPr>
        <a:xfrm>
          <a:off x="15430500" y="6589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37</xdr:row>
      <xdr:rowOff>20924</xdr:rowOff>
    </xdr:from>
    <xdr:ext cx="469744" cy="259045"/>
    <xdr:sp macro="" textlink="">
      <xdr:nvSpPr>
        <xdr:cNvPr id="503" name="テキスト ボックス 502"/>
        <xdr:cNvSpPr txBox="1"/>
      </xdr:nvSpPr>
      <xdr:spPr>
        <a:xfrm>
          <a:off x="15246427" y="63645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6,410</a:t>
          </a:r>
          <a:endParaRPr kumimoji="1" lang="ja-JP" altLang="en-US" sz="1000" b="1">
            <a:solidFill>
              <a:srgbClr val="000080"/>
            </a:solidFill>
            <a:latin typeface="ＭＳ Ｐゴシック"/>
          </a:endParaRPr>
        </a:p>
      </xdr:txBody>
    </xdr:sp>
    <xdr:clientData/>
  </xdr:oneCellAnchor>
  <xdr:twoCellAnchor>
    <xdr:from>
      <xdr:col>19</xdr:col>
      <xdr:colOff>644525</xdr:colOff>
      <xdr:row>38</xdr:row>
      <xdr:rowOff>114753</xdr:rowOff>
    </xdr:from>
    <xdr:to>
      <xdr:col>21</xdr:col>
      <xdr:colOff>161925</xdr:colOff>
      <xdr:row>38</xdr:row>
      <xdr:rowOff>134833</xdr:rowOff>
    </xdr:to>
    <xdr:cxnSp macro="">
      <xdr:nvCxnSpPr>
        <xdr:cNvPr id="504" name="直線コネクタ 503"/>
        <xdr:cNvCxnSpPr/>
      </xdr:nvCxnSpPr>
      <xdr:spPr>
        <a:xfrm>
          <a:off x="13703300" y="6629853"/>
          <a:ext cx="889000" cy="20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38</xdr:row>
      <xdr:rowOff>60858</xdr:rowOff>
    </xdr:from>
    <xdr:to>
      <xdr:col>21</xdr:col>
      <xdr:colOff>212725</xdr:colOff>
      <xdr:row>38</xdr:row>
      <xdr:rowOff>162458</xdr:rowOff>
    </xdr:to>
    <xdr:sp macro="" textlink="">
      <xdr:nvSpPr>
        <xdr:cNvPr id="505" name="フローチャート : 判断 504"/>
        <xdr:cNvSpPr/>
      </xdr:nvSpPr>
      <xdr:spPr>
        <a:xfrm>
          <a:off x="14541500" y="6575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37</xdr:row>
      <xdr:rowOff>7535</xdr:rowOff>
    </xdr:from>
    <xdr:ext cx="534377" cy="259045"/>
    <xdr:sp macro="" textlink="">
      <xdr:nvSpPr>
        <xdr:cNvPr id="506" name="テキスト ボックス 505"/>
        <xdr:cNvSpPr txBox="1"/>
      </xdr:nvSpPr>
      <xdr:spPr>
        <a:xfrm>
          <a:off x="14325111" y="6351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12,267</a:t>
          </a:r>
          <a:endParaRPr kumimoji="1" lang="ja-JP" altLang="en-US" sz="1000" b="1">
            <a:solidFill>
              <a:srgbClr val="000080"/>
            </a:solidFill>
            <a:latin typeface="ＭＳ Ｐゴシック"/>
          </a:endParaRPr>
        </a:p>
      </xdr:txBody>
    </xdr:sp>
    <xdr:clientData/>
  </xdr:oneCellAnchor>
  <xdr:twoCellAnchor>
    <xdr:from>
      <xdr:col>18</xdr:col>
      <xdr:colOff>441325</xdr:colOff>
      <xdr:row>37</xdr:row>
      <xdr:rowOff>141193</xdr:rowOff>
    </xdr:from>
    <xdr:to>
      <xdr:col>19</xdr:col>
      <xdr:colOff>644525</xdr:colOff>
      <xdr:row>38</xdr:row>
      <xdr:rowOff>114753</xdr:rowOff>
    </xdr:to>
    <xdr:cxnSp macro="">
      <xdr:nvCxnSpPr>
        <xdr:cNvPr id="507" name="直線コネクタ 506"/>
        <xdr:cNvCxnSpPr/>
      </xdr:nvCxnSpPr>
      <xdr:spPr>
        <a:xfrm>
          <a:off x="12814300" y="6484843"/>
          <a:ext cx="889000" cy="145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38</xdr:row>
      <xdr:rowOff>67894</xdr:rowOff>
    </xdr:from>
    <xdr:to>
      <xdr:col>20</xdr:col>
      <xdr:colOff>9525</xdr:colOff>
      <xdr:row>38</xdr:row>
      <xdr:rowOff>169494</xdr:rowOff>
    </xdr:to>
    <xdr:sp macro="" textlink="">
      <xdr:nvSpPr>
        <xdr:cNvPr id="508" name="フローチャート : 判断 507"/>
        <xdr:cNvSpPr/>
      </xdr:nvSpPr>
      <xdr:spPr>
        <a:xfrm>
          <a:off x="13652500" y="6582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38</xdr:row>
      <xdr:rowOff>160621</xdr:rowOff>
    </xdr:from>
    <xdr:ext cx="469744" cy="259045"/>
    <xdr:sp macro="" textlink="">
      <xdr:nvSpPr>
        <xdr:cNvPr id="509" name="テキスト ボックス 508"/>
        <xdr:cNvSpPr txBox="1"/>
      </xdr:nvSpPr>
      <xdr:spPr>
        <a:xfrm>
          <a:off x="13468427" y="6675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9,189</a:t>
          </a:r>
          <a:endParaRPr kumimoji="1" lang="ja-JP" altLang="en-US" sz="1000" b="1">
            <a:solidFill>
              <a:srgbClr val="000080"/>
            </a:solidFill>
            <a:latin typeface="ＭＳ Ｐゴシック"/>
          </a:endParaRPr>
        </a:p>
      </xdr:txBody>
    </xdr:sp>
    <xdr:clientData/>
  </xdr:oneCellAnchor>
  <xdr:twoCellAnchor>
    <xdr:from>
      <xdr:col>18</xdr:col>
      <xdr:colOff>390525</xdr:colOff>
      <xdr:row>38</xdr:row>
      <xdr:rowOff>67537</xdr:rowOff>
    </xdr:from>
    <xdr:to>
      <xdr:col>18</xdr:col>
      <xdr:colOff>492125</xdr:colOff>
      <xdr:row>38</xdr:row>
      <xdr:rowOff>169137</xdr:rowOff>
    </xdr:to>
    <xdr:sp macro="" textlink="">
      <xdr:nvSpPr>
        <xdr:cNvPr id="510" name="フローチャート : 判断 509"/>
        <xdr:cNvSpPr/>
      </xdr:nvSpPr>
      <xdr:spPr>
        <a:xfrm>
          <a:off x="12763500" y="6582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38</xdr:row>
      <xdr:rowOff>160264</xdr:rowOff>
    </xdr:from>
    <xdr:ext cx="469744" cy="259045"/>
    <xdr:sp macro="" textlink="">
      <xdr:nvSpPr>
        <xdr:cNvPr id="511" name="テキスト ボックス 510"/>
        <xdr:cNvSpPr txBox="1"/>
      </xdr:nvSpPr>
      <xdr:spPr>
        <a:xfrm>
          <a:off x="12579427" y="6675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9,345</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12" name="テキスト ボックス 511"/>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13" name="テキスト ボックス 512"/>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14" name="テキスト ボックス 513"/>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15" name="テキスト ボックス 514"/>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16" name="テキスト ボックス 515"/>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38</xdr:row>
      <xdr:rowOff>76471</xdr:rowOff>
    </xdr:from>
    <xdr:to>
      <xdr:col>23</xdr:col>
      <xdr:colOff>568325</xdr:colOff>
      <xdr:row>39</xdr:row>
      <xdr:rowOff>6621</xdr:rowOff>
    </xdr:to>
    <xdr:sp macro="" textlink="">
      <xdr:nvSpPr>
        <xdr:cNvPr id="517" name="円/楕円 516"/>
        <xdr:cNvSpPr/>
      </xdr:nvSpPr>
      <xdr:spPr>
        <a:xfrm>
          <a:off x="16268700" y="6591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38</xdr:row>
      <xdr:rowOff>46275</xdr:rowOff>
    </xdr:from>
    <xdr:ext cx="469744" cy="259045"/>
    <xdr:sp macro="" textlink="">
      <xdr:nvSpPr>
        <xdr:cNvPr id="518" name="災害復旧事業費該当値テキスト"/>
        <xdr:cNvSpPr txBox="1"/>
      </xdr:nvSpPr>
      <xdr:spPr>
        <a:xfrm>
          <a:off x="16370300" y="65613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5,437</a:t>
          </a:r>
          <a:endParaRPr kumimoji="1" lang="ja-JP" altLang="en-US" sz="1000" b="1">
            <a:solidFill>
              <a:srgbClr val="FF0000"/>
            </a:solidFill>
            <a:latin typeface="ＭＳ Ｐゴシック"/>
          </a:endParaRPr>
        </a:p>
      </xdr:txBody>
    </xdr:sp>
    <xdr:clientData/>
  </xdr:oneCellAnchor>
  <xdr:twoCellAnchor>
    <xdr:from>
      <xdr:col>22</xdr:col>
      <xdr:colOff>314325</xdr:colOff>
      <xdr:row>38</xdr:row>
      <xdr:rowOff>76098</xdr:rowOff>
    </xdr:from>
    <xdr:to>
      <xdr:col>22</xdr:col>
      <xdr:colOff>415925</xdr:colOff>
      <xdr:row>39</xdr:row>
      <xdr:rowOff>6248</xdr:rowOff>
    </xdr:to>
    <xdr:sp macro="" textlink="">
      <xdr:nvSpPr>
        <xdr:cNvPr id="519" name="円/楕円 518"/>
        <xdr:cNvSpPr/>
      </xdr:nvSpPr>
      <xdr:spPr>
        <a:xfrm>
          <a:off x="15430500" y="6591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38</xdr:row>
      <xdr:rowOff>168825</xdr:rowOff>
    </xdr:from>
    <xdr:ext cx="469744" cy="259045"/>
    <xdr:sp macro="" textlink="">
      <xdr:nvSpPr>
        <xdr:cNvPr id="520" name="テキスト ボックス 519"/>
        <xdr:cNvSpPr txBox="1"/>
      </xdr:nvSpPr>
      <xdr:spPr>
        <a:xfrm>
          <a:off x="15246427" y="6683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5,600</a:t>
          </a:r>
          <a:endParaRPr kumimoji="1" lang="ja-JP" altLang="en-US" sz="1000" b="1">
            <a:solidFill>
              <a:srgbClr val="FF0000"/>
            </a:solidFill>
            <a:latin typeface="ＭＳ Ｐゴシック"/>
          </a:endParaRPr>
        </a:p>
      </xdr:txBody>
    </xdr:sp>
    <xdr:clientData/>
  </xdr:oneCellAnchor>
  <xdr:twoCellAnchor>
    <xdr:from>
      <xdr:col>21</xdr:col>
      <xdr:colOff>111125</xdr:colOff>
      <xdr:row>38</xdr:row>
      <xdr:rowOff>84033</xdr:rowOff>
    </xdr:from>
    <xdr:to>
      <xdr:col>21</xdr:col>
      <xdr:colOff>212725</xdr:colOff>
      <xdr:row>39</xdr:row>
      <xdr:rowOff>14183</xdr:rowOff>
    </xdr:to>
    <xdr:sp macro="" textlink="">
      <xdr:nvSpPr>
        <xdr:cNvPr id="521" name="円/楕円 520"/>
        <xdr:cNvSpPr/>
      </xdr:nvSpPr>
      <xdr:spPr>
        <a:xfrm>
          <a:off x="14541500" y="6599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39</xdr:row>
      <xdr:rowOff>5310</xdr:rowOff>
    </xdr:from>
    <xdr:ext cx="469744" cy="259045"/>
    <xdr:sp macro="" textlink="">
      <xdr:nvSpPr>
        <xdr:cNvPr id="522" name="テキスト ボックス 521"/>
        <xdr:cNvSpPr txBox="1"/>
      </xdr:nvSpPr>
      <xdr:spPr>
        <a:xfrm>
          <a:off x="14357427" y="66918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2,129</a:t>
          </a:r>
          <a:endParaRPr kumimoji="1" lang="ja-JP" altLang="en-US" sz="1000" b="1">
            <a:solidFill>
              <a:srgbClr val="FF0000"/>
            </a:solidFill>
            <a:latin typeface="ＭＳ Ｐゴシック"/>
          </a:endParaRPr>
        </a:p>
      </xdr:txBody>
    </xdr:sp>
    <xdr:clientData/>
  </xdr:oneCellAnchor>
  <xdr:twoCellAnchor>
    <xdr:from>
      <xdr:col>19</xdr:col>
      <xdr:colOff>593725</xdr:colOff>
      <xdr:row>38</xdr:row>
      <xdr:rowOff>63953</xdr:rowOff>
    </xdr:from>
    <xdr:to>
      <xdr:col>20</xdr:col>
      <xdr:colOff>9525</xdr:colOff>
      <xdr:row>38</xdr:row>
      <xdr:rowOff>165553</xdr:rowOff>
    </xdr:to>
    <xdr:sp macro="" textlink="">
      <xdr:nvSpPr>
        <xdr:cNvPr id="523" name="円/楕円 522"/>
        <xdr:cNvSpPr/>
      </xdr:nvSpPr>
      <xdr:spPr>
        <a:xfrm>
          <a:off x="13652500" y="6579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37</xdr:row>
      <xdr:rowOff>10630</xdr:rowOff>
    </xdr:from>
    <xdr:ext cx="534377" cy="259045"/>
    <xdr:sp macro="" textlink="">
      <xdr:nvSpPr>
        <xdr:cNvPr id="524" name="テキスト ボックス 523"/>
        <xdr:cNvSpPr txBox="1"/>
      </xdr:nvSpPr>
      <xdr:spPr>
        <a:xfrm>
          <a:off x="13436111" y="6354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10,913</a:t>
          </a:r>
          <a:endParaRPr kumimoji="1" lang="ja-JP" altLang="en-US" sz="1000" b="1">
            <a:solidFill>
              <a:srgbClr val="FF0000"/>
            </a:solidFill>
            <a:latin typeface="ＭＳ Ｐゴシック"/>
          </a:endParaRPr>
        </a:p>
      </xdr:txBody>
    </xdr:sp>
    <xdr:clientData/>
  </xdr:oneCellAnchor>
  <xdr:twoCellAnchor>
    <xdr:from>
      <xdr:col>18</xdr:col>
      <xdr:colOff>390525</xdr:colOff>
      <xdr:row>37</xdr:row>
      <xdr:rowOff>90393</xdr:rowOff>
    </xdr:from>
    <xdr:to>
      <xdr:col>18</xdr:col>
      <xdr:colOff>492125</xdr:colOff>
      <xdr:row>38</xdr:row>
      <xdr:rowOff>20543</xdr:rowOff>
    </xdr:to>
    <xdr:sp macro="" textlink="">
      <xdr:nvSpPr>
        <xdr:cNvPr id="525" name="円/楕円 524"/>
        <xdr:cNvSpPr/>
      </xdr:nvSpPr>
      <xdr:spPr>
        <a:xfrm>
          <a:off x="12763500" y="6434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36</xdr:row>
      <xdr:rowOff>37070</xdr:rowOff>
    </xdr:from>
    <xdr:ext cx="534377" cy="259045"/>
    <xdr:sp macro="" textlink="">
      <xdr:nvSpPr>
        <xdr:cNvPr id="526" name="テキスト ボックス 525"/>
        <xdr:cNvSpPr txBox="1"/>
      </xdr:nvSpPr>
      <xdr:spPr>
        <a:xfrm>
          <a:off x="12547111" y="6209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74,347</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27" name="正方形/長方形 526"/>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失業対策事業費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28" name="正方形/長方形 527"/>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29" name="正方形/長方形 528"/>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1/79</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30" name="正方形/長方形 529"/>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31" name="正方形/長方形 530"/>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32" name="正方形/長方形 531"/>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33" name="正方形/長方形 532"/>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34" name="正方形/長方形 533"/>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35" name="テキスト ボックス 534"/>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36" name="直線コネクタ 535"/>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54</xdr:row>
      <xdr:rowOff>139700</xdr:rowOff>
    </xdr:from>
    <xdr:to>
      <xdr:col>24</xdr:col>
      <xdr:colOff>644525</xdr:colOff>
      <xdr:row>54</xdr:row>
      <xdr:rowOff>139700</xdr:rowOff>
    </xdr:to>
    <xdr:cxnSp macro="">
      <xdr:nvCxnSpPr>
        <xdr:cNvPr id="537" name="直線コネクタ 536"/>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53</xdr:row>
      <xdr:rowOff>168927</xdr:rowOff>
    </xdr:from>
    <xdr:ext cx="248786" cy="259045"/>
    <xdr:sp macro="" textlink="">
      <xdr:nvSpPr>
        <xdr:cNvPr id="538" name="テキスト ボックス 537"/>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39" name="直線コネクタ 538"/>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47</xdr:row>
      <xdr:rowOff>54627</xdr:rowOff>
    </xdr:from>
    <xdr:ext cx="248786" cy="259045"/>
    <xdr:sp macro="" textlink="">
      <xdr:nvSpPr>
        <xdr:cNvPr id="540" name="テキスト ボックス 539"/>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41"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54</xdr:row>
      <xdr:rowOff>139700</xdr:rowOff>
    </xdr:from>
    <xdr:to>
      <xdr:col>23</xdr:col>
      <xdr:colOff>516889</xdr:colOff>
      <xdr:row>54</xdr:row>
      <xdr:rowOff>139700</xdr:rowOff>
    </xdr:to>
    <xdr:cxnSp macro="">
      <xdr:nvCxnSpPr>
        <xdr:cNvPr id="542" name="直線コネクタ 541"/>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55</xdr:row>
      <xdr:rowOff>10177</xdr:rowOff>
    </xdr:from>
    <xdr:ext cx="249299" cy="259045"/>
    <xdr:sp macro="" textlink="">
      <xdr:nvSpPr>
        <xdr:cNvPr id="543"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54</xdr:row>
      <xdr:rowOff>139700</xdr:rowOff>
    </xdr:from>
    <xdr:to>
      <xdr:col>23</xdr:col>
      <xdr:colOff>606425</xdr:colOff>
      <xdr:row>54</xdr:row>
      <xdr:rowOff>139700</xdr:rowOff>
    </xdr:to>
    <xdr:cxnSp macro="">
      <xdr:nvCxnSpPr>
        <xdr:cNvPr id="544" name="直線コネクタ 543"/>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53</xdr:row>
      <xdr:rowOff>10177</xdr:rowOff>
    </xdr:from>
    <xdr:ext cx="249299" cy="259045"/>
    <xdr:sp macro="" textlink="">
      <xdr:nvSpPr>
        <xdr:cNvPr id="545"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54</xdr:row>
      <xdr:rowOff>139700</xdr:rowOff>
    </xdr:from>
    <xdr:to>
      <xdr:col>23</xdr:col>
      <xdr:colOff>606425</xdr:colOff>
      <xdr:row>54</xdr:row>
      <xdr:rowOff>139700</xdr:rowOff>
    </xdr:to>
    <xdr:cxnSp macro="">
      <xdr:nvCxnSpPr>
        <xdr:cNvPr id="546" name="直線コネクタ 545"/>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54</xdr:row>
      <xdr:rowOff>139700</xdr:rowOff>
    </xdr:from>
    <xdr:to>
      <xdr:col>23</xdr:col>
      <xdr:colOff>517525</xdr:colOff>
      <xdr:row>54</xdr:row>
      <xdr:rowOff>139700</xdr:rowOff>
    </xdr:to>
    <xdr:cxnSp macro="">
      <xdr:nvCxnSpPr>
        <xdr:cNvPr id="547" name="直線コネクタ 546"/>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54</xdr:row>
      <xdr:rowOff>67327</xdr:rowOff>
    </xdr:from>
    <xdr:ext cx="249299" cy="259045"/>
    <xdr:sp macro="" textlink="">
      <xdr:nvSpPr>
        <xdr:cNvPr id="548"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23</xdr:col>
      <xdr:colOff>466725</xdr:colOff>
      <xdr:row>54</xdr:row>
      <xdr:rowOff>88900</xdr:rowOff>
    </xdr:from>
    <xdr:to>
      <xdr:col>23</xdr:col>
      <xdr:colOff>568325</xdr:colOff>
      <xdr:row>55</xdr:row>
      <xdr:rowOff>19050</xdr:rowOff>
    </xdr:to>
    <xdr:sp macro="" textlink="">
      <xdr:nvSpPr>
        <xdr:cNvPr id="549" name="フローチャート : 判断 548"/>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54</xdr:row>
      <xdr:rowOff>139700</xdr:rowOff>
    </xdr:from>
    <xdr:to>
      <xdr:col>22</xdr:col>
      <xdr:colOff>365125</xdr:colOff>
      <xdr:row>54</xdr:row>
      <xdr:rowOff>139700</xdr:rowOff>
    </xdr:to>
    <xdr:cxnSp macro="">
      <xdr:nvCxnSpPr>
        <xdr:cNvPr id="550" name="直線コネクタ 549"/>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54</xdr:row>
      <xdr:rowOff>88900</xdr:rowOff>
    </xdr:from>
    <xdr:to>
      <xdr:col>22</xdr:col>
      <xdr:colOff>415925</xdr:colOff>
      <xdr:row>55</xdr:row>
      <xdr:rowOff>19050</xdr:rowOff>
    </xdr:to>
    <xdr:sp macro="" textlink="">
      <xdr:nvSpPr>
        <xdr:cNvPr id="551" name="フローチャート : 判断 550"/>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55</xdr:row>
      <xdr:rowOff>10177</xdr:rowOff>
    </xdr:from>
    <xdr:ext cx="249299" cy="259045"/>
    <xdr:sp macro="" textlink="">
      <xdr:nvSpPr>
        <xdr:cNvPr id="552" name="テキスト ボックス 551"/>
        <xdr:cNvSpPr txBox="1"/>
      </xdr:nvSpPr>
      <xdr:spPr>
        <a:xfrm>
          <a:off x="15356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19</xdr:col>
      <xdr:colOff>644525</xdr:colOff>
      <xdr:row>54</xdr:row>
      <xdr:rowOff>139700</xdr:rowOff>
    </xdr:from>
    <xdr:to>
      <xdr:col>21</xdr:col>
      <xdr:colOff>161925</xdr:colOff>
      <xdr:row>54</xdr:row>
      <xdr:rowOff>139700</xdr:rowOff>
    </xdr:to>
    <xdr:cxnSp macro="">
      <xdr:nvCxnSpPr>
        <xdr:cNvPr id="553" name="直線コネクタ 552"/>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54</xdr:row>
      <xdr:rowOff>88900</xdr:rowOff>
    </xdr:from>
    <xdr:to>
      <xdr:col>21</xdr:col>
      <xdr:colOff>212725</xdr:colOff>
      <xdr:row>55</xdr:row>
      <xdr:rowOff>19050</xdr:rowOff>
    </xdr:to>
    <xdr:sp macro="" textlink="">
      <xdr:nvSpPr>
        <xdr:cNvPr id="554" name="フローチャート : 判断 553"/>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55</xdr:row>
      <xdr:rowOff>10177</xdr:rowOff>
    </xdr:from>
    <xdr:ext cx="249299" cy="259045"/>
    <xdr:sp macro="" textlink="">
      <xdr:nvSpPr>
        <xdr:cNvPr id="555" name="テキスト ボックス 554"/>
        <xdr:cNvSpPr txBox="1"/>
      </xdr:nvSpPr>
      <xdr:spPr>
        <a:xfrm>
          <a:off x="14467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18</xdr:col>
      <xdr:colOff>441325</xdr:colOff>
      <xdr:row>54</xdr:row>
      <xdr:rowOff>139700</xdr:rowOff>
    </xdr:from>
    <xdr:to>
      <xdr:col>19</xdr:col>
      <xdr:colOff>644525</xdr:colOff>
      <xdr:row>54</xdr:row>
      <xdr:rowOff>139700</xdr:rowOff>
    </xdr:to>
    <xdr:cxnSp macro="">
      <xdr:nvCxnSpPr>
        <xdr:cNvPr id="556" name="直線コネクタ 555"/>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54</xdr:row>
      <xdr:rowOff>88900</xdr:rowOff>
    </xdr:from>
    <xdr:to>
      <xdr:col>20</xdr:col>
      <xdr:colOff>9525</xdr:colOff>
      <xdr:row>55</xdr:row>
      <xdr:rowOff>19050</xdr:rowOff>
    </xdr:to>
    <xdr:sp macro="" textlink="">
      <xdr:nvSpPr>
        <xdr:cNvPr id="557" name="フローチャート : 判断 556"/>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55</xdr:row>
      <xdr:rowOff>10177</xdr:rowOff>
    </xdr:from>
    <xdr:ext cx="249299" cy="259045"/>
    <xdr:sp macro="" textlink="">
      <xdr:nvSpPr>
        <xdr:cNvPr id="558" name="テキスト ボックス 557"/>
        <xdr:cNvSpPr txBox="1"/>
      </xdr:nvSpPr>
      <xdr:spPr>
        <a:xfrm>
          <a:off x="13578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18</xdr:col>
      <xdr:colOff>390525</xdr:colOff>
      <xdr:row>54</xdr:row>
      <xdr:rowOff>88900</xdr:rowOff>
    </xdr:from>
    <xdr:to>
      <xdr:col>18</xdr:col>
      <xdr:colOff>492125</xdr:colOff>
      <xdr:row>55</xdr:row>
      <xdr:rowOff>19050</xdr:rowOff>
    </xdr:to>
    <xdr:sp macro="" textlink="">
      <xdr:nvSpPr>
        <xdr:cNvPr id="559" name="フローチャート : 判断 558"/>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55</xdr:row>
      <xdr:rowOff>10177</xdr:rowOff>
    </xdr:from>
    <xdr:ext cx="249299" cy="259045"/>
    <xdr:sp macro="" textlink="">
      <xdr:nvSpPr>
        <xdr:cNvPr id="560" name="テキスト ボックス 559"/>
        <xdr:cNvSpPr txBox="1"/>
      </xdr:nvSpPr>
      <xdr:spPr>
        <a:xfrm>
          <a:off x="12689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61" name="テキスト ボックス 560"/>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62" name="テキスト ボックス 561"/>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63" name="テキスト ボックス 562"/>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64" name="テキスト ボックス 563"/>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65" name="テキスト ボックス 564"/>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54</xdr:row>
      <xdr:rowOff>88900</xdr:rowOff>
    </xdr:from>
    <xdr:to>
      <xdr:col>23</xdr:col>
      <xdr:colOff>568325</xdr:colOff>
      <xdr:row>55</xdr:row>
      <xdr:rowOff>19050</xdr:rowOff>
    </xdr:to>
    <xdr:sp macro="" textlink="">
      <xdr:nvSpPr>
        <xdr:cNvPr id="566" name="円/楕円 565"/>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53</xdr:row>
      <xdr:rowOff>124477</xdr:rowOff>
    </xdr:from>
    <xdr:ext cx="249299" cy="259045"/>
    <xdr:sp macro="" textlink="">
      <xdr:nvSpPr>
        <xdr:cNvPr id="567"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54</xdr:row>
      <xdr:rowOff>88900</xdr:rowOff>
    </xdr:from>
    <xdr:to>
      <xdr:col>22</xdr:col>
      <xdr:colOff>415925</xdr:colOff>
      <xdr:row>55</xdr:row>
      <xdr:rowOff>19050</xdr:rowOff>
    </xdr:to>
    <xdr:sp macro="" textlink="">
      <xdr:nvSpPr>
        <xdr:cNvPr id="568" name="円/楕円 567"/>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53</xdr:row>
      <xdr:rowOff>35577</xdr:rowOff>
    </xdr:from>
    <xdr:ext cx="249299" cy="259045"/>
    <xdr:sp macro="" textlink="">
      <xdr:nvSpPr>
        <xdr:cNvPr id="569" name="テキスト ボックス 568"/>
        <xdr:cNvSpPr txBox="1"/>
      </xdr:nvSpPr>
      <xdr:spPr>
        <a:xfrm>
          <a:off x="15356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54</xdr:row>
      <xdr:rowOff>88900</xdr:rowOff>
    </xdr:from>
    <xdr:to>
      <xdr:col>21</xdr:col>
      <xdr:colOff>212725</xdr:colOff>
      <xdr:row>55</xdr:row>
      <xdr:rowOff>19050</xdr:rowOff>
    </xdr:to>
    <xdr:sp macro="" textlink="">
      <xdr:nvSpPr>
        <xdr:cNvPr id="570" name="円/楕円 569"/>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53</xdr:row>
      <xdr:rowOff>35577</xdr:rowOff>
    </xdr:from>
    <xdr:ext cx="249299" cy="259045"/>
    <xdr:sp macro="" textlink="">
      <xdr:nvSpPr>
        <xdr:cNvPr id="571" name="テキスト ボックス 570"/>
        <xdr:cNvSpPr txBox="1"/>
      </xdr:nvSpPr>
      <xdr:spPr>
        <a:xfrm>
          <a:off x="14467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19</xdr:col>
      <xdr:colOff>593725</xdr:colOff>
      <xdr:row>54</xdr:row>
      <xdr:rowOff>88900</xdr:rowOff>
    </xdr:from>
    <xdr:to>
      <xdr:col>20</xdr:col>
      <xdr:colOff>9525</xdr:colOff>
      <xdr:row>55</xdr:row>
      <xdr:rowOff>19050</xdr:rowOff>
    </xdr:to>
    <xdr:sp macro="" textlink="">
      <xdr:nvSpPr>
        <xdr:cNvPr id="572" name="円/楕円 571"/>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53</xdr:row>
      <xdr:rowOff>35577</xdr:rowOff>
    </xdr:from>
    <xdr:ext cx="249299" cy="259045"/>
    <xdr:sp macro="" textlink="">
      <xdr:nvSpPr>
        <xdr:cNvPr id="573" name="テキスト ボックス 572"/>
        <xdr:cNvSpPr txBox="1"/>
      </xdr:nvSpPr>
      <xdr:spPr>
        <a:xfrm>
          <a:off x="13578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54</xdr:row>
      <xdr:rowOff>88900</xdr:rowOff>
    </xdr:from>
    <xdr:to>
      <xdr:col>18</xdr:col>
      <xdr:colOff>492125</xdr:colOff>
      <xdr:row>55</xdr:row>
      <xdr:rowOff>19050</xdr:rowOff>
    </xdr:to>
    <xdr:sp macro="" textlink="">
      <xdr:nvSpPr>
        <xdr:cNvPr id="574" name="円/楕円 573"/>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53</xdr:row>
      <xdr:rowOff>35577</xdr:rowOff>
    </xdr:from>
    <xdr:ext cx="249299" cy="259045"/>
    <xdr:sp macro="" textlink="">
      <xdr:nvSpPr>
        <xdr:cNvPr id="575" name="テキスト ボックス 574"/>
        <xdr:cNvSpPr txBox="1"/>
      </xdr:nvSpPr>
      <xdr:spPr>
        <a:xfrm>
          <a:off x="12689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576" name="正方形/長方形 575"/>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577" name="正方形/長方形 576"/>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578" name="正方形/長方形 577"/>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75/79</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579" name="正方形/長方形 578"/>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580" name="正方形/長方形 579"/>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43,389</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581" name="正方形/長方形 580"/>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582" name="正方形/長方形 581"/>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51,454</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583" name="正方形/長方形 582"/>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584" name="テキスト ボックス 583"/>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585" name="直線コネクタ 584"/>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78</xdr:row>
      <xdr:rowOff>25400</xdr:rowOff>
    </xdr:from>
    <xdr:to>
      <xdr:col>24</xdr:col>
      <xdr:colOff>644525</xdr:colOff>
      <xdr:row>78</xdr:row>
      <xdr:rowOff>25400</xdr:rowOff>
    </xdr:to>
    <xdr:cxnSp macro="">
      <xdr:nvCxnSpPr>
        <xdr:cNvPr id="586" name="直線コネクタ 585"/>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77</xdr:row>
      <xdr:rowOff>54627</xdr:rowOff>
    </xdr:from>
    <xdr:ext cx="248786" cy="259045"/>
    <xdr:sp macro="" textlink="">
      <xdr:nvSpPr>
        <xdr:cNvPr id="587" name="テキスト ボックス 586"/>
        <xdr:cNvSpPr txBox="1"/>
      </xdr:nvSpPr>
      <xdr:spPr>
        <a:xfrm>
          <a:off x="12197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74</xdr:row>
      <xdr:rowOff>139700</xdr:rowOff>
    </xdr:from>
    <xdr:to>
      <xdr:col>24</xdr:col>
      <xdr:colOff>644525</xdr:colOff>
      <xdr:row>74</xdr:row>
      <xdr:rowOff>139700</xdr:rowOff>
    </xdr:to>
    <xdr:cxnSp macro="">
      <xdr:nvCxnSpPr>
        <xdr:cNvPr id="588" name="直線コネクタ 587"/>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73</xdr:row>
      <xdr:rowOff>168927</xdr:rowOff>
    </xdr:from>
    <xdr:ext cx="595419" cy="259045"/>
    <xdr:sp macro="" textlink="">
      <xdr:nvSpPr>
        <xdr:cNvPr id="589" name="テキスト ボックス 588"/>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71</xdr:row>
      <xdr:rowOff>82550</xdr:rowOff>
    </xdr:from>
    <xdr:to>
      <xdr:col>24</xdr:col>
      <xdr:colOff>644525</xdr:colOff>
      <xdr:row>71</xdr:row>
      <xdr:rowOff>82550</xdr:rowOff>
    </xdr:to>
    <xdr:cxnSp macro="">
      <xdr:nvCxnSpPr>
        <xdr:cNvPr id="590" name="直線コネクタ 589"/>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70</xdr:row>
      <xdr:rowOff>111777</xdr:rowOff>
    </xdr:from>
    <xdr:ext cx="595419" cy="259045"/>
    <xdr:sp macro="" textlink="">
      <xdr:nvSpPr>
        <xdr:cNvPr id="591" name="テキスト ボックス 590"/>
        <xdr:cNvSpPr txBox="1"/>
      </xdr:nvSpPr>
      <xdr:spPr>
        <a:xfrm>
          <a:off x="11850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592" name="直線コネクタ 591"/>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593" name="テキスト ボックス 592"/>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594"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70</xdr:row>
      <xdr:rowOff>112108</xdr:rowOff>
    </xdr:from>
    <xdr:to>
      <xdr:col>23</xdr:col>
      <xdr:colOff>516889</xdr:colOff>
      <xdr:row>77</xdr:row>
      <xdr:rowOff>133533</xdr:rowOff>
    </xdr:to>
    <xdr:cxnSp macro="">
      <xdr:nvCxnSpPr>
        <xdr:cNvPr id="595" name="直線コネクタ 594"/>
        <xdr:cNvCxnSpPr/>
      </xdr:nvCxnSpPr>
      <xdr:spPr>
        <a:xfrm flipV="1">
          <a:off x="16317595" y="12113608"/>
          <a:ext cx="1269" cy="12215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77</xdr:row>
      <xdr:rowOff>137360</xdr:rowOff>
    </xdr:from>
    <xdr:ext cx="534377" cy="259045"/>
    <xdr:sp macro="" textlink="">
      <xdr:nvSpPr>
        <xdr:cNvPr id="596" name="公債費最小値テキスト"/>
        <xdr:cNvSpPr txBox="1"/>
      </xdr:nvSpPr>
      <xdr:spPr>
        <a:xfrm>
          <a:off x="16370300" y="13339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11,079</a:t>
          </a:r>
          <a:endParaRPr kumimoji="1" lang="ja-JP" altLang="en-US" sz="1000" b="1">
            <a:latin typeface="ＭＳ Ｐゴシック"/>
          </a:endParaRPr>
        </a:p>
      </xdr:txBody>
    </xdr:sp>
    <xdr:clientData/>
  </xdr:oneCellAnchor>
  <xdr:twoCellAnchor>
    <xdr:from>
      <xdr:col>23</xdr:col>
      <xdr:colOff>428625</xdr:colOff>
      <xdr:row>77</xdr:row>
      <xdr:rowOff>133533</xdr:rowOff>
    </xdr:from>
    <xdr:to>
      <xdr:col>23</xdr:col>
      <xdr:colOff>606425</xdr:colOff>
      <xdr:row>77</xdr:row>
      <xdr:rowOff>133533</xdr:rowOff>
    </xdr:to>
    <xdr:cxnSp macro="">
      <xdr:nvCxnSpPr>
        <xdr:cNvPr id="597" name="直線コネクタ 596"/>
        <xdr:cNvCxnSpPr/>
      </xdr:nvCxnSpPr>
      <xdr:spPr>
        <a:xfrm>
          <a:off x="16230600" y="133351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69</xdr:row>
      <xdr:rowOff>58785</xdr:rowOff>
    </xdr:from>
    <xdr:ext cx="599010" cy="259045"/>
    <xdr:sp macro="" textlink="">
      <xdr:nvSpPr>
        <xdr:cNvPr id="598" name="公債費最大値テキスト"/>
        <xdr:cNvSpPr txBox="1"/>
      </xdr:nvSpPr>
      <xdr:spPr>
        <a:xfrm>
          <a:off x="16370300" y="118888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224,828</a:t>
          </a:r>
          <a:endParaRPr kumimoji="1" lang="ja-JP" altLang="en-US" sz="1000" b="1">
            <a:latin typeface="ＭＳ Ｐゴシック"/>
          </a:endParaRPr>
        </a:p>
      </xdr:txBody>
    </xdr:sp>
    <xdr:clientData/>
  </xdr:oneCellAnchor>
  <xdr:twoCellAnchor>
    <xdr:from>
      <xdr:col>23</xdr:col>
      <xdr:colOff>428625</xdr:colOff>
      <xdr:row>70</xdr:row>
      <xdr:rowOff>112108</xdr:rowOff>
    </xdr:from>
    <xdr:to>
      <xdr:col>23</xdr:col>
      <xdr:colOff>606425</xdr:colOff>
      <xdr:row>70</xdr:row>
      <xdr:rowOff>112108</xdr:rowOff>
    </xdr:to>
    <xdr:cxnSp macro="">
      <xdr:nvCxnSpPr>
        <xdr:cNvPr id="599" name="直線コネクタ 598"/>
        <xdr:cNvCxnSpPr/>
      </xdr:nvCxnSpPr>
      <xdr:spPr>
        <a:xfrm>
          <a:off x="16230600" y="121136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77</xdr:row>
      <xdr:rowOff>44693</xdr:rowOff>
    </xdr:from>
    <xdr:to>
      <xdr:col>23</xdr:col>
      <xdr:colOff>517525</xdr:colOff>
      <xdr:row>77</xdr:row>
      <xdr:rowOff>48208</xdr:rowOff>
    </xdr:to>
    <xdr:cxnSp macro="">
      <xdr:nvCxnSpPr>
        <xdr:cNvPr id="600" name="直線コネクタ 599"/>
        <xdr:cNvCxnSpPr/>
      </xdr:nvCxnSpPr>
      <xdr:spPr>
        <a:xfrm flipV="1">
          <a:off x="15481300" y="13246343"/>
          <a:ext cx="838200" cy="3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74</xdr:row>
      <xdr:rowOff>117332</xdr:rowOff>
    </xdr:from>
    <xdr:ext cx="534377" cy="259045"/>
    <xdr:sp macro="" textlink="">
      <xdr:nvSpPr>
        <xdr:cNvPr id="601" name="公債費平均値テキスト"/>
        <xdr:cNvSpPr txBox="1"/>
      </xdr:nvSpPr>
      <xdr:spPr>
        <a:xfrm>
          <a:off x="16370300" y="128046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69,028</a:t>
          </a:r>
          <a:endParaRPr kumimoji="1" lang="ja-JP" altLang="en-US" sz="1000" b="1">
            <a:solidFill>
              <a:srgbClr val="000080"/>
            </a:solidFill>
            <a:latin typeface="ＭＳ Ｐゴシック"/>
          </a:endParaRPr>
        </a:p>
      </xdr:txBody>
    </xdr:sp>
    <xdr:clientData/>
  </xdr:oneCellAnchor>
  <xdr:twoCellAnchor>
    <xdr:from>
      <xdr:col>23</xdr:col>
      <xdr:colOff>466725</xdr:colOff>
      <xdr:row>75</xdr:row>
      <xdr:rowOff>94455</xdr:rowOff>
    </xdr:from>
    <xdr:to>
      <xdr:col>23</xdr:col>
      <xdr:colOff>568325</xdr:colOff>
      <xdr:row>76</xdr:row>
      <xdr:rowOff>24605</xdr:rowOff>
    </xdr:to>
    <xdr:sp macro="" textlink="">
      <xdr:nvSpPr>
        <xdr:cNvPr id="602" name="フローチャート : 判断 601"/>
        <xdr:cNvSpPr/>
      </xdr:nvSpPr>
      <xdr:spPr>
        <a:xfrm>
          <a:off x="16268700" y="12953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77</xdr:row>
      <xdr:rowOff>25011</xdr:rowOff>
    </xdr:from>
    <xdr:to>
      <xdr:col>22</xdr:col>
      <xdr:colOff>365125</xdr:colOff>
      <xdr:row>77</xdr:row>
      <xdr:rowOff>48208</xdr:rowOff>
    </xdr:to>
    <xdr:cxnSp macro="">
      <xdr:nvCxnSpPr>
        <xdr:cNvPr id="603" name="直線コネクタ 602"/>
        <xdr:cNvCxnSpPr/>
      </xdr:nvCxnSpPr>
      <xdr:spPr>
        <a:xfrm>
          <a:off x="14592300" y="13226661"/>
          <a:ext cx="889000" cy="23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75</xdr:row>
      <xdr:rowOff>97879</xdr:rowOff>
    </xdr:from>
    <xdr:to>
      <xdr:col>22</xdr:col>
      <xdr:colOff>415925</xdr:colOff>
      <xdr:row>76</xdr:row>
      <xdr:rowOff>28029</xdr:rowOff>
    </xdr:to>
    <xdr:sp macro="" textlink="">
      <xdr:nvSpPr>
        <xdr:cNvPr id="604" name="フローチャート : 判断 603"/>
        <xdr:cNvSpPr/>
      </xdr:nvSpPr>
      <xdr:spPr>
        <a:xfrm>
          <a:off x="15430500" y="12956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74</xdr:row>
      <xdr:rowOff>44556</xdr:rowOff>
    </xdr:from>
    <xdr:ext cx="534377" cy="259045"/>
    <xdr:sp macro="" textlink="">
      <xdr:nvSpPr>
        <xdr:cNvPr id="605" name="テキスト ボックス 604"/>
        <xdr:cNvSpPr txBox="1"/>
      </xdr:nvSpPr>
      <xdr:spPr>
        <a:xfrm>
          <a:off x="15214111" y="12731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68,429</a:t>
          </a:r>
          <a:endParaRPr kumimoji="1" lang="ja-JP" altLang="en-US" sz="1000" b="1">
            <a:solidFill>
              <a:srgbClr val="000080"/>
            </a:solidFill>
            <a:latin typeface="ＭＳ Ｐゴシック"/>
          </a:endParaRPr>
        </a:p>
      </xdr:txBody>
    </xdr:sp>
    <xdr:clientData/>
  </xdr:oneCellAnchor>
  <xdr:twoCellAnchor>
    <xdr:from>
      <xdr:col>19</xdr:col>
      <xdr:colOff>644525</xdr:colOff>
      <xdr:row>76</xdr:row>
      <xdr:rowOff>164275</xdr:rowOff>
    </xdr:from>
    <xdr:to>
      <xdr:col>21</xdr:col>
      <xdr:colOff>161925</xdr:colOff>
      <xdr:row>77</xdr:row>
      <xdr:rowOff>25011</xdr:rowOff>
    </xdr:to>
    <xdr:cxnSp macro="">
      <xdr:nvCxnSpPr>
        <xdr:cNvPr id="606" name="直線コネクタ 605"/>
        <xdr:cNvCxnSpPr/>
      </xdr:nvCxnSpPr>
      <xdr:spPr>
        <a:xfrm>
          <a:off x="13703300" y="13194475"/>
          <a:ext cx="889000" cy="32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75</xdr:row>
      <xdr:rowOff>82459</xdr:rowOff>
    </xdr:from>
    <xdr:to>
      <xdr:col>21</xdr:col>
      <xdr:colOff>212725</xdr:colOff>
      <xdr:row>76</xdr:row>
      <xdr:rowOff>12610</xdr:rowOff>
    </xdr:to>
    <xdr:sp macro="" textlink="">
      <xdr:nvSpPr>
        <xdr:cNvPr id="607" name="フローチャート : 判断 606"/>
        <xdr:cNvSpPr/>
      </xdr:nvSpPr>
      <xdr:spPr>
        <a:xfrm>
          <a:off x="14541500" y="1294120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74</xdr:row>
      <xdr:rowOff>29136</xdr:rowOff>
    </xdr:from>
    <xdr:ext cx="534377" cy="259045"/>
    <xdr:sp macro="" textlink="">
      <xdr:nvSpPr>
        <xdr:cNvPr id="608" name="テキスト ボックス 607"/>
        <xdr:cNvSpPr txBox="1"/>
      </xdr:nvSpPr>
      <xdr:spPr>
        <a:xfrm>
          <a:off x="14325111" y="12716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71,127</a:t>
          </a:r>
          <a:endParaRPr kumimoji="1" lang="ja-JP" altLang="en-US" sz="1000" b="1">
            <a:solidFill>
              <a:srgbClr val="000080"/>
            </a:solidFill>
            <a:latin typeface="ＭＳ Ｐゴシック"/>
          </a:endParaRPr>
        </a:p>
      </xdr:txBody>
    </xdr:sp>
    <xdr:clientData/>
  </xdr:oneCellAnchor>
  <xdr:twoCellAnchor>
    <xdr:from>
      <xdr:col>18</xdr:col>
      <xdr:colOff>441325</xdr:colOff>
      <xdr:row>76</xdr:row>
      <xdr:rowOff>140802</xdr:rowOff>
    </xdr:from>
    <xdr:to>
      <xdr:col>19</xdr:col>
      <xdr:colOff>644525</xdr:colOff>
      <xdr:row>76</xdr:row>
      <xdr:rowOff>164275</xdr:rowOff>
    </xdr:to>
    <xdr:cxnSp macro="">
      <xdr:nvCxnSpPr>
        <xdr:cNvPr id="609" name="直線コネクタ 608"/>
        <xdr:cNvCxnSpPr/>
      </xdr:nvCxnSpPr>
      <xdr:spPr>
        <a:xfrm>
          <a:off x="12814300" y="13171002"/>
          <a:ext cx="889000" cy="23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75</xdr:row>
      <xdr:rowOff>69355</xdr:rowOff>
    </xdr:from>
    <xdr:to>
      <xdr:col>20</xdr:col>
      <xdr:colOff>9525</xdr:colOff>
      <xdr:row>75</xdr:row>
      <xdr:rowOff>170954</xdr:rowOff>
    </xdr:to>
    <xdr:sp macro="" textlink="">
      <xdr:nvSpPr>
        <xdr:cNvPr id="610" name="フローチャート : 判断 609"/>
        <xdr:cNvSpPr/>
      </xdr:nvSpPr>
      <xdr:spPr>
        <a:xfrm>
          <a:off x="13652500" y="1292810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74</xdr:row>
      <xdr:rowOff>16032</xdr:rowOff>
    </xdr:from>
    <xdr:ext cx="534377" cy="259045"/>
    <xdr:sp macro="" textlink="">
      <xdr:nvSpPr>
        <xdr:cNvPr id="611" name="テキスト ボックス 610"/>
        <xdr:cNvSpPr txBox="1"/>
      </xdr:nvSpPr>
      <xdr:spPr>
        <a:xfrm>
          <a:off x="13436111" y="12703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73,420</a:t>
          </a:r>
          <a:endParaRPr kumimoji="1" lang="ja-JP" altLang="en-US" sz="1000" b="1">
            <a:solidFill>
              <a:srgbClr val="000080"/>
            </a:solidFill>
            <a:latin typeface="ＭＳ Ｐゴシック"/>
          </a:endParaRPr>
        </a:p>
      </xdr:txBody>
    </xdr:sp>
    <xdr:clientData/>
  </xdr:oneCellAnchor>
  <xdr:twoCellAnchor>
    <xdr:from>
      <xdr:col>18</xdr:col>
      <xdr:colOff>390525</xdr:colOff>
      <xdr:row>75</xdr:row>
      <xdr:rowOff>56736</xdr:rowOff>
    </xdr:from>
    <xdr:to>
      <xdr:col>18</xdr:col>
      <xdr:colOff>492125</xdr:colOff>
      <xdr:row>75</xdr:row>
      <xdr:rowOff>158336</xdr:rowOff>
    </xdr:to>
    <xdr:sp macro="" textlink="">
      <xdr:nvSpPr>
        <xdr:cNvPr id="612" name="フローチャート : 判断 611"/>
        <xdr:cNvSpPr/>
      </xdr:nvSpPr>
      <xdr:spPr>
        <a:xfrm>
          <a:off x="12763500" y="12915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74</xdr:row>
      <xdr:rowOff>3413</xdr:rowOff>
    </xdr:from>
    <xdr:ext cx="534377" cy="259045"/>
    <xdr:sp macro="" textlink="">
      <xdr:nvSpPr>
        <xdr:cNvPr id="613" name="テキスト ボックス 612"/>
        <xdr:cNvSpPr txBox="1"/>
      </xdr:nvSpPr>
      <xdr:spPr>
        <a:xfrm>
          <a:off x="12547111" y="12690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75,628</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14" name="テキスト ボックス 613"/>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15" name="テキスト ボックス 614"/>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16" name="テキスト ボックス 615"/>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17" name="テキスト ボックス 616"/>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18" name="テキスト ボックス 617"/>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76</xdr:row>
      <xdr:rowOff>165343</xdr:rowOff>
    </xdr:from>
    <xdr:to>
      <xdr:col>23</xdr:col>
      <xdr:colOff>568325</xdr:colOff>
      <xdr:row>77</xdr:row>
      <xdr:rowOff>95493</xdr:rowOff>
    </xdr:to>
    <xdr:sp macro="" textlink="">
      <xdr:nvSpPr>
        <xdr:cNvPr id="619" name="円/楕円 618"/>
        <xdr:cNvSpPr/>
      </xdr:nvSpPr>
      <xdr:spPr>
        <a:xfrm>
          <a:off x="16268700" y="13195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76</xdr:row>
      <xdr:rowOff>80270</xdr:rowOff>
    </xdr:from>
    <xdr:ext cx="534377" cy="259045"/>
    <xdr:sp macro="" textlink="">
      <xdr:nvSpPr>
        <xdr:cNvPr id="620" name="公債費該当値テキスト"/>
        <xdr:cNvSpPr txBox="1"/>
      </xdr:nvSpPr>
      <xdr:spPr>
        <a:xfrm>
          <a:off x="16370300" y="13110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26,624</a:t>
          </a:r>
          <a:endParaRPr kumimoji="1" lang="ja-JP" altLang="en-US" sz="1000" b="1">
            <a:solidFill>
              <a:srgbClr val="FF0000"/>
            </a:solidFill>
            <a:latin typeface="ＭＳ Ｐゴシック"/>
          </a:endParaRPr>
        </a:p>
      </xdr:txBody>
    </xdr:sp>
    <xdr:clientData/>
  </xdr:oneCellAnchor>
  <xdr:twoCellAnchor>
    <xdr:from>
      <xdr:col>22</xdr:col>
      <xdr:colOff>314325</xdr:colOff>
      <xdr:row>76</xdr:row>
      <xdr:rowOff>168858</xdr:rowOff>
    </xdr:from>
    <xdr:to>
      <xdr:col>22</xdr:col>
      <xdr:colOff>415925</xdr:colOff>
      <xdr:row>77</xdr:row>
      <xdr:rowOff>99008</xdr:rowOff>
    </xdr:to>
    <xdr:sp macro="" textlink="">
      <xdr:nvSpPr>
        <xdr:cNvPr id="621" name="円/楕円 620"/>
        <xdr:cNvSpPr/>
      </xdr:nvSpPr>
      <xdr:spPr>
        <a:xfrm>
          <a:off x="15430500" y="13199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77</xdr:row>
      <xdr:rowOff>90135</xdr:rowOff>
    </xdr:from>
    <xdr:ext cx="534377" cy="259045"/>
    <xdr:sp macro="" textlink="">
      <xdr:nvSpPr>
        <xdr:cNvPr id="622" name="テキスト ボックス 621"/>
        <xdr:cNvSpPr txBox="1"/>
      </xdr:nvSpPr>
      <xdr:spPr>
        <a:xfrm>
          <a:off x="15214111" y="13291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26,009</a:t>
          </a:r>
          <a:endParaRPr kumimoji="1" lang="ja-JP" altLang="en-US" sz="1000" b="1">
            <a:solidFill>
              <a:srgbClr val="FF0000"/>
            </a:solidFill>
            <a:latin typeface="ＭＳ Ｐゴシック"/>
          </a:endParaRPr>
        </a:p>
      </xdr:txBody>
    </xdr:sp>
    <xdr:clientData/>
  </xdr:oneCellAnchor>
  <xdr:twoCellAnchor>
    <xdr:from>
      <xdr:col>21</xdr:col>
      <xdr:colOff>111125</xdr:colOff>
      <xdr:row>76</xdr:row>
      <xdr:rowOff>145661</xdr:rowOff>
    </xdr:from>
    <xdr:to>
      <xdr:col>21</xdr:col>
      <xdr:colOff>212725</xdr:colOff>
      <xdr:row>77</xdr:row>
      <xdr:rowOff>75811</xdr:rowOff>
    </xdr:to>
    <xdr:sp macro="" textlink="">
      <xdr:nvSpPr>
        <xdr:cNvPr id="623" name="円/楕円 622"/>
        <xdr:cNvSpPr/>
      </xdr:nvSpPr>
      <xdr:spPr>
        <a:xfrm>
          <a:off x="14541500" y="13175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77</xdr:row>
      <xdr:rowOff>66938</xdr:rowOff>
    </xdr:from>
    <xdr:ext cx="534377" cy="259045"/>
    <xdr:sp macro="" textlink="">
      <xdr:nvSpPr>
        <xdr:cNvPr id="624" name="テキスト ボックス 623"/>
        <xdr:cNvSpPr txBox="1"/>
      </xdr:nvSpPr>
      <xdr:spPr>
        <a:xfrm>
          <a:off x="14325111" y="13268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30,068</a:t>
          </a:r>
          <a:endParaRPr kumimoji="1" lang="ja-JP" altLang="en-US" sz="1000" b="1">
            <a:solidFill>
              <a:srgbClr val="FF0000"/>
            </a:solidFill>
            <a:latin typeface="ＭＳ Ｐゴシック"/>
          </a:endParaRPr>
        </a:p>
      </xdr:txBody>
    </xdr:sp>
    <xdr:clientData/>
  </xdr:oneCellAnchor>
  <xdr:twoCellAnchor>
    <xdr:from>
      <xdr:col>19</xdr:col>
      <xdr:colOff>593725</xdr:colOff>
      <xdr:row>76</xdr:row>
      <xdr:rowOff>113475</xdr:rowOff>
    </xdr:from>
    <xdr:to>
      <xdr:col>20</xdr:col>
      <xdr:colOff>9525</xdr:colOff>
      <xdr:row>77</xdr:row>
      <xdr:rowOff>43625</xdr:rowOff>
    </xdr:to>
    <xdr:sp macro="" textlink="">
      <xdr:nvSpPr>
        <xdr:cNvPr id="625" name="円/楕円 624"/>
        <xdr:cNvSpPr/>
      </xdr:nvSpPr>
      <xdr:spPr>
        <a:xfrm>
          <a:off x="13652500" y="13143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77</xdr:row>
      <xdr:rowOff>34752</xdr:rowOff>
    </xdr:from>
    <xdr:ext cx="534377" cy="259045"/>
    <xdr:sp macro="" textlink="">
      <xdr:nvSpPr>
        <xdr:cNvPr id="626" name="テキスト ボックス 625"/>
        <xdr:cNvSpPr txBox="1"/>
      </xdr:nvSpPr>
      <xdr:spPr>
        <a:xfrm>
          <a:off x="13436111" y="13236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35,700</a:t>
          </a:r>
          <a:endParaRPr kumimoji="1" lang="ja-JP" altLang="en-US" sz="1000" b="1">
            <a:solidFill>
              <a:srgbClr val="FF0000"/>
            </a:solidFill>
            <a:latin typeface="ＭＳ Ｐゴシック"/>
          </a:endParaRPr>
        </a:p>
      </xdr:txBody>
    </xdr:sp>
    <xdr:clientData/>
  </xdr:oneCellAnchor>
  <xdr:twoCellAnchor>
    <xdr:from>
      <xdr:col>18</xdr:col>
      <xdr:colOff>390525</xdr:colOff>
      <xdr:row>76</xdr:row>
      <xdr:rowOff>90002</xdr:rowOff>
    </xdr:from>
    <xdr:to>
      <xdr:col>18</xdr:col>
      <xdr:colOff>492125</xdr:colOff>
      <xdr:row>77</xdr:row>
      <xdr:rowOff>20152</xdr:rowOff>
    </xdr:to>
    <xdr:sp macro="" textlink="">
      <xdr:nvSpPr>
        <xdr:cNvPr id="627" name="円/楕円 626"/>
        <xdr:cNvSpPr/>
      </xdr:nvSpPr>
      <xdr:spPr>
        <a:xfrm>
          <a:off x="12763500" y="13120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77</xdr:row>
      <xdr:rowOff>11279</xdr:rowOff>
    </xdr:from>
    <xdr:ext cx="534377" cy="259045"/>
    <xdr:sp macro="" textlink="">
      <xdr:nvSpPr>
        <xdr:cNvPr id="628" name="テキスト ボックス 627"/>
        <xdr:cNvSpPr txBox="1"/>
      </xdr:nvSpPr>
      <xdr:spPr>
        <a:xfrm>
          <a:off x="12547111" y="13212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39,807</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29" name="正方形/長方形 628"/>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積立金</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30" name="正方形/長方形 629"/>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31" name="正方形/長方形 630"/>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70/79</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32" name="正方形/長方形 631"/>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33" name="正方形/長方形 632"/>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12,906</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34" name="正方形/長方形 633"/>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35" name="正方形/長方形 634"/>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60,615</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36" name="正方形/長方形 635"/>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37" name="テキスト ボックス 636"/>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38" name="直線コネクタ 637"/>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98</xdr:row>
      <xdr:rowOff>139700</xdr:rowOff>
    </xdr:from>
    <xdr:to>
      <xdr:col>24</xdr:col>
      <xdr:colOff>644525</xdr:colOff>
      <xdr:row>98</xdr:row>
      <xdr:rowOff>139700</xdr:rowOff>
    </xdr:to>
    <xdr:cxnSp macro="">
      <xdr:nvCxnSpPr>
        <xdr:cNvPr id="639" name="直線コネクタ 638"/>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97</xdr:row>
      <xdr:rowOff>168927</xdr:rowOff>
    </xdr:from>
    <xdr:ext cx="248786" cy="259045"/>
    <xdr:sp macro="" textlink="">
      <xdr:nvSpPr>
        <xdr:cNvPr id="640" name="テキスト ボックス 639"/>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96</xdr:row>
      <xdr:rowOff>25400</xdr:rowOff>
    </xdr:from>
    <xdr:to>
      <xdr:col>24</xdr:col>
      <xdr:colOff>644525</xdr:colOff>
      <xdr:row>96</xdr:row>
      <xdr:rowOff>25400</xdr:rowOff>
    </xdr:to>
    <xdr:cxnSp macro="">
      <xdr:nvCxnSpPr>
        <xdr:cNvPr id="641" name="直線コネクタ 640"/>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82778</xdr:colOff>
      <xdr:row>95</xdr:row>
      <xdr:rowOff>54627</xdr:rowOff>
    </xdr:from>
    <xdr:ext cx="685572" cy="259045"/>
    <xdr:sp macro="" textlink="">
      <xdr:nvSpPr>
        <xdr:cNvPr id="642" name="テキスト ボックス 641"/>
        <xdr:cNvSpPr txBox="1"/>
      </xdr:nvSpPr>
      <xdr:spPr>
        <a:xfrm>
          <a:off x="11760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18</xdr:col>
      <xdr:colOff>73025</xdr:colOff>
      <xdr:row>93</xdr:row>
      <xdr:rowOff>82550</xdr:rowOff>
    </xdr:from>
    <xdr:to>
      <xdr:col>24</xdr:col>
      <xdr:colOff>644525</xdr:colOff>
      <xdr:row>93</xdr:row>
      <xdr:rowOff>82550</xdr:rowOff>
    </xdr:to>
    <xdr:cxnSp macro="">
      <xdr:nvCxnSpPr>
        <xdr:cNvPr id="643" name="直線コネクタ 642"/>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82778</xdr:colOff>
      <xdr:row>92</xdr:row>
      <xdr:rowOff>111777</xdr:rowOff>
    </xdr:from>
    <xdr:ext cx="685572" cy="259045"/>
    <xdr:sp macro="" textlink="">
      <xdr:nvSpPr>
        <xdr:cNvPr id="644" name="テキスト ボックス 643"/>
        <xdr:cNvSpPr txBox="1"/>
      </xdr:nvSpPr>
      <xdr:spPr>
        <a:xfrm>
          <a:off x="11760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2,000,000</a:t>
          </a:r>
          <a:endParaRPr kumimoji="1" lang="ja-JP" altLang="en-US" sz="1000">
            <a:latin typeface="ＭＳ Ｐゴシック"/>
          </a:endParaRPr>
        </a:p>
      </xdr:txBody>
    </xdr:sp>
    <xdr:clientData/>
  </xdr:oneCellAnchor>
  <xdr:twoCellAnchor>
    <xdr:from>
      <xdr:col>18</xdr:col>
      <xdr:colOff>73025</xdr:colOff>
      <xdr:row>90</xdr:row>
      <xdr:rowOff>139700</xdr:rowOff>
    </xdr:from>
    <xdr:to>
      <xdr:col>24</xdr:col>
      <xdr:colOff>644525</xdr:colOff>
      <xdr:row>90</xdr:row>
      <xdr:rowOff>139700</xdr:rowOff>
    </xdr:to>
    <xdr:cxnSp macro="">
      <xdr:nvCxnSpPr>
        <xdr:cNvPr id="645" name="直線コネクタ 644"/>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82778</xdr:colOff>
      <xdr:row>89</xdr:row>
      <xdr:rowOff>168927</xdr:rowOff>
    </xdr:from>
    <xdr:ext cx="685572" cy="259045"/>
    <xdr:sp macro="" textlink="">
      <xdr:nvSpPr>
        <xdr:cNvPr id="646" name="テキスト ボックス 645"/>
        <xdr:cNvSpPr txBox="1"/>
      </xdr:nvSpPr>
      <xdr:spPr>
        <a:xfrm>
          <a:off x="11760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47" name="直線コネクタ 646"/>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82778</xdr:colOff>
      <xdr:row>87</xdr:row>
      <xdr:rowOff>54627</xdr:rowOff>
    </xdr:from>
    <xdr:ext cx="685572" cy="259045"/>
    <xdr:sp macro="" textlink="">
      <xdr:nvSpPr>
        <xdr:cNvPr id="648" name="テキスト ボックス 647"/>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49"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91</xdr:row>
      <xdr:rowOff>97961</xdr:rowOff>
    </xdr:from>
    <xdr:to>
      <xdr:col>23</xdr:col>
      <xdr:colOff>516889</xdr:colOff>
      <xdr:row>98</xdr:row>
      <xdr:rowOff>139469</xdr:rowOff>
    </xdr:to>
    <xdr:cxnSp macro="">
      <xdr:nvCxnSpPr>
        <xdr:cNvPr id="650" name="直線コネクタ 649"/>
        <xdr:cNvCxnSpPr/>
      </xdr:nvCxnSpPr>
      <xdr:spPr>
        <a:xfrm flipV="1">
          <a:off x="16317595" y="15699911"/>
          <a:ext cx="1269" cy="12416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99</xdr:row>
      <xdr:rowOff>7329</xdr:rowOff>
    </xdr:from>
    <xdr:ext cx="378565" cy="259045"/>
    <xdr:sp macro="" textlink="">
      <xdr:nvSpPr>
        <xdr:cNvPr id="651" name="積立金最小値テキスト"/>
        <xdr:cNvSpPr txBox="1"/>
      </xdr:nvSpPr>
      <xdr:spPr>
        <a:xfrm>
          <a:off x="16370300" y="169808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506</a:t>
          </a:r>
          <a:endParaRPr kumimoji="1" lang="ja-JP" altLang="en-US" sz="1000" b="1">
            <a:latin typeface="ＭＳ Ｐゴシック"/>
          </a:endParaRPr>
        </a:p>
      </xdr:txBody>
    </xdr:sp>
    <xdr:clientData/>
  </xdr:oneCellAnchor>
  <xdr:twoCellAnchor>
    <xdr:from>
      <xdr:col>23</xdr:col>
      <xdr:colOff>428625</xdr:colOff>
      <xdr:row>98</xdr:row>
      <xdr:rowOff>139469</xdr:rowOff>
    </xdr:from>
    <xdr:to>
      <xdr:col>23</xdr:col>
      <xdr:colOff>606425</xdr:colOff>
      <xdr:row>98</xdr:row>
      <xdr:rowOff>139469</xdr:rowOff>
    </xdr:to>
    <xdr:cxnSp macro="">
      <xdr:nvCxnSpPr>
        <xdr:cNvPr id="652" name="直線コネクタ 651"/>
        <xdr:cNvCxnSpPr/>
      </xdr:nvCxnSpPr>
      <xdr:spPr>
        <a:xfrm>
          <a:off x="16230600" y="16941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90</xdr:row>
      <xdr:rowOff>44638</xdr:rowOff>
    </xdr:from>
    <xdr:ext cx="690189" cy="259045"/>
    <xdr:sp macro="" textlink="">
      <xdr:nvSpPr>
        <xdr:cNvPr id="653" name="積立金最大値テキスト"/>
        <xdr:cNvSpPr txBox="1"/>
      </xdr:nvSpPr>
      <xdr:spPr>
        <a:xfrm>
          <a:off x="16370300" y="1547513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2,716,293</a:t>
          </a:r>
          <a:endParaRPr kumimoji="1" lang="ja-JP" altLang="en-US" sz="1000" b="1">
            <a:latin typeface="ＭＳ Ｐゴシック"/>
          </a:endParaRPr>
        </a:p>
      </xdr:txBody>
    </xdr:sp>
    <xdr:clientData/>
  </xdr:oneCellAnchor>
  <xdr:twoCellAnchor>
    <xdr:from>
      <xdr:col>23</xdr:col>
      <xdr:colOff>428625</xdr:colOff>
      <xdr:row>91</xdr:row>
      <xdr:rowOff>97961</xdr:rowOff>
    </xdr:from>
    <xdr:to>
      <xdr:col>23</xdr:col>
      <xdr:colOff>606425</xdr:colOff>
      <xdr:row>91</xdr:row>
      <xdr:rowOff>97961</xdr:rowOff>
    </xdr:to>
    <xdr:cxnSp macro="">
      <xdr:nvCxnSpPr>
        <xdr:cNvPr id="654" name="直線コネクタ 653"/>
        <xdr:cNvCxnSpPr/>
      </xdr:nvCxnSpPr>
      <xdr:spPr>
        <a:xfrm>
          <a:off x="16230600" y="156999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98</xdr:row>
      <xdr:rowOff>137826</xdr:rowOff>
    </xdr:from>
    <xdr:to>
      <xdr:col>23</xdr:col>
      <xdr:colOff>517525</xdr:colOff>
      <xdr:row>98</xdr:row>
      <xdr:rowOff>138165</xdr:rowOff>
    </xdr:to>
    <xdr:cxnSp macro="">
      <xdr:nvCxnSpPr>
        <xdr:cNvPr id="655" name="直線コネクタ 654"/>
        <xdr:cNvCxnSpPr/>
      </xdr:nvCxnSpPr>
      <xdr:spPr>
        <a:xfrm flipV="1">
          <a:off x="15481300" y="16939926"/>
          <a:ext cx="838200" cy="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97</xdr:row>
      <xdr:rowOff>96229</xdr:rowOff>
    </xdr:from>
    <xdr:ext cx="534377" cy="259045"/>
    <xdr:sp macro="" textlink="">
      <xdr:nvSpPr>
        <xdr:cNvPr id="656" name="積立金平均値テキスト"/>
        <xdr:cNvSpPr txBox="1"/>
      </xdr:nvSpPr>
      <xdr:spPr>
        <a:xfrm>
          <a:off x="16370300" y="167268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34,007</a:t>
          </a:r>
          <a:endParaRPr kumimoji="1" lang="ja-JP" altLang="en-US" sz="1000" b="1">
            <a:solidFill>
              <a:srgbClr val="000080"/>
            </a:solidFill>
            <a:latin typeface="ＭＳ Ｐゴシック"/>
          </a:endParaRPr>
        </a:p>
      </xdr:txBody>
    </xdr:sp>
    <xdr:clientData/>
  </xdr:oneCellAnchor>
  <xdr:twoCellAnchor>
    <xdr:from>
      <xdr:col>23</xdr:col>
      <xdr:colOff>466725</xdr:colOff>
      <xdr:row>98</xdr:row>
      <xdr:rowOff>73352</xdr:rowOff>
    </xdr:from>
    <xdr:to>
      <xdr:col>23</xdr:col>
      <xdr:colOff>568325</xdr:colOff>
      <xdr:row>99</xdr:row>
      <xdr:rowOff>3502</xdr:rowOff>
    </xdr:to>
    <xdr:sp macro="" textlink="">
      <xdr:nvSpPr>
        <xdr:cNvPr id="657" name="フローチャート : 判断 656"/>
        <xdr:cNvSpPr/>
      </xdr:nvSpPr>
      <xdr:spPr>
        <a:xfrm>
          <a:off x="16268700" y="16875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98</xdr:row>
      <xdr:rowOff>137889</xdr:rowOff>
    </xdr:from>
    <xdr:to>
      <xdr:col>22</xdr:col>
      <xdr:colOff>365125</xdr:colOff>
      <xdr:row>98</xdr:row>
      <xdr:rowOff>138165</xdr:rowOff>
    </xdr:to>
    <xdr:cxnSp macro="">
      <xdr:nvCxnSpPr>
        <xdr:cNvPr id="658" name="直線コネクタ 657"/>
        <xdr:cNvCxnSpPr/>
      </xdr:nvCxnSpPr>
      <xdr:spPr>
        <a:xfrm>
          <a:off x="14592300" y="16939989"/>
          <a:ext cx="889000" cy="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98</xdr:row>
      <xdr:rowOff>70825</xdr:rowOff>
    </xdr:from>
    <xdr:to>
      <xdr:col>22</xdr:col>
      <xdr:colOff>415925</xdr:colOff>
      <xdr:row>99</xdr:row>
      <xdr:rowOff>975</xdr:rowOff>
    </xdr:to>
    <xdr:sp macro="" textlink="">
      <xdr:nvSpPr>
        <xdr:cNvPr id="659" name="フローチャート : 判断 658"/>
        <xdr:cNvSpPr/>
      </xdr:nvSpPr>
      <xdr:spPr>
        <a:xfrm>
          <a:off x="15430500" y="16872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97</xdr:row>
      <xdr:rowOff>17502</xdr:rowOff>
    </xdr:from>
    <xdr:ext cx="534377" cy="259045"/>
    <xdr:sp macro="" textlink="">
      <xdr:nvSpPr>
        <xdr:cNvPr id="660" name="テキスト ボックス 659"/>
        <xdr:cNvSpPr txBox="1"/>
      </xdr:nvSpPr>
      <xdr:spPr>
        <a:xfrm>
          <a:off x="15214111" y="16648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39,533</a:t>
          </a:r>
          <a:endParaRPr kumimoji="1" lang="ja-JP" altLang="en-US" sz="1000" b="1">
            <a:solidFill>
              <a:srgbClr val="000080"/>
            </a:solidFill>
            <a:latin typeface="ＭＳ Ｐゴシック"/>
          </a:endParaRPr>
        </a:p>
      </xdr:txBody>
    </xdr:sp>
    <xdr:clientData/>
  </xdr:oneCellAnchor>
  <xdr:twoCellAnchor>
    <xdr:from>
      <xdr:col>19</xdr:col>
      <xdr:colOff>644525</xdr:colOff>
      <xdr:row>98</xdr:row>
      <xdr:rowOff>137590</xdr:rowOff>
    </xdr:from>
    <xdr:to>
      <xdr:col>21</xdr:col>
      <xdr:colOff>161925</xdr:colOff>
      <xdr:row>98</xdr:row>
      <xdr:rowOff>137889</xdr:rowOff>
    </xdr:to>
    <xdr:cxnSp macro="">
      <xdr:nvCxnSpPr>
        <xdr:cNvPr id="661" name="直線コネクタ 660"/>
        <xdr:cNvCxnSpPr/>
      </xdr:nvCxnSpPr>
      <xdr:spPr>
        <a:xfrm>
          <a:off x="13703300" y="16939690"/>
          <a:ext cx="889000" cy="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98</xdr:row>
      <xdr:rowOff>42239</xdr:rowOff>
    </xdr:from>
    <xdr:to>
      <xdr:col>21</xdr:col>
      <xdr:colOff>212725</xdr:colOff>
      <xdr:row>98</xdr:row>
      <xdr:rowOff>143839</xdr:rowOff>
    </xdr:to>
    <xdr:sp macro="" textlink="">
      <xdr:nvSpPr>
        <xdr:cNvPr id="662" name="フローチャート : 判断 661"/>
        <xdr:cNvSpPr/>
      </xdr:nvSpPr>
      <xdr:spPr>
        <a:xfrm>
          <a:off x="14541500" y="16844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548219</xdr:colOff>
      <xdr:row>96</xdr:row>
      <xdr:rowOff>160366</xdr:rowOff>
    </xdr:from>
    <xdr:ext cx="599010" cy="259045"/>
    <xdr:sp macro="" textlink="">
      <xdr:nvSpPr>
        <xdr:cNvPr id="663" name="テキスト ボックス 662"/>
        <xdr:cNvSpPr txBox="1"/>
      </xdr:nvSpPr>
      <xdr:spPr>
        <a:xfrm>
          <a:off x="14292794" y="166195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102,059</a:t>
          </a:r>
          <a:endParaRPr kumimoji="1" lang="ja-JP" altLang="en-US" sz="1000" b="1">
            <a:solidFill>
              <a:srgbClr val="000080"/>
            </a:solidFill>
            <a:latin typeface="ＭＳ Ｐゴシック"/>
          </a:endParaRPr>
        </a:p>
      </xdr:txBody>
    </xdr:sp>
    <xdr:clientData/>
  </xdr:oneCellAnchor>
  <xdr:twoCellAnchor>
    <xdr:from>
      <xdr:col>18</xdr:col>
      <xdr:colOff>441325</xdr:colOff>
      <xdr:row>98</xdr:row>
      <xdr:rowOff>137590</xdr:rowOff>
    </xdr:from>
    <xdr:to>
      <xdr:col>19</xdr:col>
      <xdr:colOff>644525</xdr:colOff>
      <xdr:row>98</xdr:row>
      <xdr:rowOff>137728</xdr:rowOff>
    </xdr:to>
    <xdr:cxnSp macro="">
      <xdr:nvCxnSpPr>
        <xdr:cNvPr id="664" name="直線コネクタ 663"/>
        <xdr:cNvCxnSpPr/>
      </xdr:nvCxnSpPr>
      <xdr:spPr>
        <a:xfrm flipV="1">
          <a:off x="12814300" y="16939690"/>
          <a:ext cx="889000" cy="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98</xdr:row>
      <xdr:rowOff>70188</xdr:rowOff>
    </xdr:from>
    <xdr:to>
      <xdr:col>20</xdr:col>
      <xdr:colOff>9525</xdr:colOff>
      <xdr:row>99</xdr:row>
      <xdr:rowOff>338</xdr:rowOff>
    </xdr:to>
    <xdr:sp macro="" textlink="">
      <xdr:nvSpPr>
        <xdr:cNvPr id="665" name="フローチャート : 判断 664"/>
        <xdr:cNvSpPr/>
      </xdr:nvSpPr>
      <xdr:spPr>
        <a:xfrm>
          <a:off x="13652500" y="16872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97</xdr:row>
      <xdr:rowOff>16865</xdr:rowOff>
    </xdr:from>
    <xdr:ext cx="534377" cy="259045"/>
    <xdr:sp macro="" textlink="">
      <xdr:nvSpPr>
        <xdr:cNvPr id="666" name="テキスト ボックス 665"/>
        <xdr:cNvSpPr txBox="1"/>
      </xdr:nvSpPr>
      <xdr:spPr>
        <a:xfrm>
          <a:off x="13436111" y="16647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40,927</a:t>
          </a:r>
          <a:endParaRPr kumimoji="1" lang="ja-JP" altLang="en-US" sz="1000" b="1">
            <a:solidFill>
              <a:srgbClr val="000080"/>
            </a:solidFill>
            <a:latin typeface="ＭＳ Ｐゴシック"/>
          </a:endParaRPr>
        </a:p>
      </xdr:txBody>
    </xdr:sp>
    <xdr:clientData/>
  </xdr:oneCellAnchor>
  <xdr:twoCellAnchor>
    <xdr:from>
      <xdr:col>18</xdr:col>
      <xdr:colOff>390525</xdr:colOff>
      <xdr:row>98</xdr:row>
      <xdr:rowOff>70439</xdr:rowOff>
    </xdr:from>
    <xdr:to>
      <xdr:col>18</xdr:col>
      <xdr:colOff>492125</xdr:colOff>
      <xdr:row>99</xdr:row>
      <xdr:rowOff>589</xdr:rowOff>
    </xdr:to>
    <xdr:sp macro="" textlink="">
      <xdr:nvSpPr>
        <xdr:cNvPr id="667" name="フローチャート : 判断 666"/>
        <xdr:cNvSpPr/>
      </xdr:nvSpPr>
      <xdr:spPr>
        <a:xfrm>
          <a:off x="12763500" y="16872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97</xdr:row>
      <xdr:rowOff>17116</xdr:rowOff>
    </xdr:from>
    <xdr:ext cx="534377" cy="259045"/>
    <xdr:sp macro="" textlink="">
      <xdr:nvSpPr>
        <xdr:cNvPr id="668" name="テキスト ボックス 667"/>
        <xdr:cNvSpPr txBox="1"/>
      </xdr:nvSpPr>
      <xdr:spPr>
        <a:xfrm>
          <a:off x="12547111" y="16647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40,377</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669" name="テキスト ボックス 668"/>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670" name="テキスト ボックス 669"/>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671" name="テキスト ボックス 670"/>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672" name="テキスト ボックス 671"/>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673" name="テキスト ボックス 672"/>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98</xdr:row>
      <xdr:rowOff>87026</xdr:rowOff>
    </xdr:from>
    <xdr:to>
      <xdr:col>23</xdr:col>
      <xdr:colOff>568325</xdr:colOff>
      <xdr:row>99</xdr:row>
      <xdr:rowOff>17176</xdr:rowOff>
    </xdr:to>
    <xdr:sp macro="" textlink="">
      <xdr:nvSpPr>
        <xdr:cNvPr id="674" name="円/楕円 673"/>
        <xdr:cNvSpPr/>
      </xdr:nvSpPr>
      <xdr:spPr>
        <a:xfrm>
          <a:off x="16268700" y="16889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98</xdr:row>
      <xdr:rowOff>51780</xdr:rowOff>
    </xdr:from>
    <xdr:ext cx="469744" cy="259045"/>
    <xdr:sp macro="" textlink="">
      <xdr:nvSpPr>
        <xdr:cNvPr id="675" name="積立金該当値テキスト"/>
        <xdr:cNvSpPr txBox="1"/>
      </xdr:nvSpPr>
      <xdr:spPr>
        <a:xfrm>
          <a:off x="16370300" y="16853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4,101</a:t>
          </a:r>
          <a:endParaRPr kumimoji="1" lang="ja-JP" altLang="en-US" sz="1000" b="1">
            <a:solidFill>
              <a:srgbClr val="FF0000"/>
            </a:solidFill>
            <a:latin typeface="ＭＳ Ｐゴシック"/>
          </a:endParaRPr>
        </a:p>
      </xdr:txBody>
    </xdr:sp>
    <xdr:clientData/>
  </xdr:oneCellAnchor>
  <xdr:twoCellAnchor>
    <xdr:from>
      <xdr:col>22</xdr:col>
      <xdr:colOff>314325</xdr:colOff>
      <xdr:row>98</xdr:row>
      <xdr:rowOff>87365</xdr:rowOff>
    </xdr:from>
    <xdr:to>
      <xdr:col>22</xdr:col>
      <xdr:colOff>415925</xdr:colOff>
      <xdr:row>99</xdr:row>
      <xdr:rowOff>17515</xdr:rowOff>
    </xdr:to>
    <xdr:sp macro="" textlink="">
      <xdr:nvSpPr>
        <xdr:cNvPr id="676" name="円/楕円 675"/>
        <xdr:cNvSpPr/>
      </xdr:nvSpPr>
      <xdr:spPr>
        <a:xfrm>
          <a:off x="15430500" y="16889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99</xdr:row>
      <xdr:rowOff>8642</xdr:rowOff>
    </xdr:from>
    <xdr:ext cx="469744" cy="259045"/>
    <xdr:sp macro="" textlink="">
      <xdr:nvSpPr>
        <xdr:cNvPr id="677" name="テキスト ボックス 676"/>
        <xdr:cNvSpPr txBox="1"/>
      </xdr:nvSpPr>
      <xdr:spPr>
        <a:xfrm>
          <a:off x="15246427" y="169821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3,356</a:t>
          </a:r>
          <a:endParaRPr kumimoji="1" lang="ja-JP" altLang="en-US" sz="1000" b="1">
            <a:solidFill>
              <a:srgbClr val="FF0000"/>
            </a:solidFill>
            <a:latin typeface="ＭＳ Ｐゴシック"/>
          </a:endParaRPr>
        </a:p>
      </xdr:txBody>
    </xdr:sp>
    <xdr:clientData/>
  </xdr:oneCellAnchor>
  <xdr:twoCellAnchor>
    <xdr:from>
      <xdr:col>21</xdr:col>
      <xdr:colOff>111125</xdr:colOff>
      <xdr:row>98</xdr:row>
      <xdr:rowOff>87089</xdr:rowOff>
    </xdr:from>
    <xdr:to>
      <xdr:col>21</xdr:col>
      <xdr:colOff>212725</xdr:colOff>
      <xdr:row>99</xdr:row>
      <xdr:rowOff>17239</xdr:rowOff>
    </xdr:to>
    <xdr:sp macro="" textlink="">
      <xdr:nvSpPr>
        <xdr:cNvPr id="678" name="円/楕円 677"/>
        <xdr:cNvSpPr/>
      </xdr:nvSpPr>
      <xdr:spPr>
        <a:xfrm>
          <a:off x="14541500" y="16889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99</xdr:row>
      <xdr:rowOff>8366</xdr:rowOff>
    </xdr:from>
    <xdr:ext cx="469744" cy="259045"/>
    <xdr:sp macro="" textlink="">
      <xdr:nvSpPr>
        <xdr:cNvPr id="679" name="テキスト ボックス 678"/>
        <xdr:cNvSpPr txBox="1"/>
      </xdr:nvSpPr>
      <xdr:spPr>
        <a:xfrm>
          <a:off x="14357427" y="169819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3,961</a:t>
          </a:r>
          <a:endParaRPr kumimoji="1" lang="ja-JP" altLang="en-US" sz="1000" b="1">
            <a:solidFill>
              <a:srgbClr val="FF0000"/>
            </a:solidFill>
            <a:latin typeface="ＭＳ Ｐゴシック"/>
          </a:endParaRPr>
        </a:p>
      </xdr:txBody>
    </xdr:sp>
    <xdr:clientData/>
  </xdr:oneCellAnchor>
  <xdr:twoCellAnchor>
    <xdr:from>
      <xdr:col>19</xdr:col>
      <xdr:colOff>593725</xdr:colOff>
      <xdr:row>98</xdr:row>
      <xdr:rowOff>86790</xdr:rowOff>
    </xdr:from>
    <xdr:to>
      <xdr:col>20</xdr:col>
      <xdr:colOff>9525</xdr:colOff>
      <xdr:row>99</xdr:row>
      <xdr:rowOff>16940</xdr:rowOff>
    </xdr:to>
    <xdr:sp macro="" textlink="">
      <xdr:nvSpPr>
        <xdr:cNvPr id="680" name="円/楕円 679"/>
        <xdr:cNvSpPr/>
      </xdr:nvSpPr>
      <xdr:spPr>
        <a:xfrm>
          <a:off x="13652500" y="16888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99</xdr:row>
      <xdr:rowOff>8067</xdr:rowOff>
    </xdr:from>
    <xdr:ext cx="469744" cy="259045"/>
    <xdr:sp macro="" textlink="">
      <xdr:nvSpPr>
        <xdr:cNvPr id="681" name="テキスト ボックス 680"/>
        <xdr:cNvSpPr txBox="1"/>
      </xdr:nvSpPr>
      <xdr:spPr>
        <a:xfrm>
          <a:off x="13468427" y="16981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4,616</a:t>
          </a:r>
          <a:endParaRPr kumimoji="1" lang="ja-JP" altLang="en-US" sz="1000" b="1">
            <a:solidFill>
              <a:srgbClr val="FF0000"/>
            </a:solidFill>
            <a:latin typeface="ＭＳ Ｐゴシック"/>
          </a:endParaRPr>
        </a:p>
      </xdr:txBody>
    </xdr:sp>
    <xdr:clientData/>
  </xdr:oneCellAnchor>
  <xdr:twoCellAnchor>
    <xdr:from>
      <xdr:col>18</xdr:col>
      <xdr:colOff>390525</xdr:colOff>
      <xdr:row>98</xdr:row>
      <xdr:rowOff>86928</xdr:rowOff>
    </xdr:from>
    <xdr:to>
      <xdr:col>18</xdr:col>
      <xdr:colOff>492125</xdr:colOff>
      <xdr:row>99</xdr:row>
      <xdr:rowOff>17078</xdr:rowOff>
    </xdr:to>
    <xdr:sp macro="" textlink="">
      <xdr:nvSpPr>
        <xdr:cNvPr id="682" name="円/楕円 681"/>
        <xdr:cNvSpPr/>
      </xdr:nvSpPr>
      <xdr:spPr>
        <a:xfrm>
          <a:off x="12763500" y="16889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99</xdr:row>
      <xdr:rowOff>8205</xdr:rowOff>
    </xdr:from>
    <xdr:ext cx="469744" cy="259045"/>
    <xdr:sp macro="" textlink="">
      <xdr:nvSpPr>
        <xdr:cNvPr id="683" name="テキスト ボックス 682"/>
        <xdr:cNvSpPr txBox="1"/>
      </xdr:nvSpPr>
      <xdr:spPr>
        <a:xfrm>
          <a:off x="12579427" y="16981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4,312</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684" name="正方形/長方形 683"/>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投資及び出資金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685" name="正方形/長方形 684"/>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686" name="正方形/長方形 685"/>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11/79</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687" name="正方形/長方形 686"/>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688" name="正方形/長方形 687"/>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1,638</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689" name="正方形/長方形 688"/>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690" name="正方形/長方形 689"/>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3,759</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691" name="正方形/長方形 690"/>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692" name="テキスト ボックス 691"/>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693" name="直線コネクタ 692"/>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38</xdr:row>
      <xdr:rowOff>139700</xdr:rowOff>
    </xdr:from>
    <xdr:to>
      <xdr:col>33</xdr:col>
      <xdr:colOff>314325</xdr:colOff>
      <xdr:row>38</xdr:row>
      <xdr:rowOff>139700</xdr:rowOff>
    </xdr:to>
    <xdr:cxnSp macro="">
      <xdr:nvCxnSpPr>
        <xdr:cNvPr id="694" name="直線コネクタ 693"/>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37</xdr:row>
      <xdr:rowOff>168927</xdr:rowOff>
    </xdr:from>
    <xdr:ext cx="248786" cy="259045"/>
    <xdr:sp macro="" textlink="">
      <xdr:nvSpPr>
        <xdr:cNvPr id="695" name="テキスト ボックス 694"/>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36</xdr:row>
      <xdr:rowOff>25400</xdr:rowOff>
    </xdr:from>
    <xdr:to>
      <xdr:col>33</xdr:col>
      <xdr:colOff>314325</xdr:colOff>
      <xdr:row>36</xdr:row>
      <xdr:rowOff>25400</xdr:rowOff>
    </xdr:to>
    <xdr:cxnSp macro="">
      <xdr:nvCxnSpPr>
        <xdr:cNvPr id="696" name="直線コネクタ 695"/>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35</xdr:row>
      <xdr:rowOff>54627</xdr:rowOff>
    </xdr:from>
    <xdr:ext cx="531299" cy="259045"/>
    <xdr:sp macro="" textlink="">
      <xdr:nvSpPr>
        <xdr:cNvPr id="697" name="テキスト ボックス 696"/>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33</xdr:row>
      <xdr:rowOff>82550</xdr:rowOff>
    </xdr:from>
    <xdr:to>
      <xdr:col>33</xdr:col>
      <xdr:colOff>314325</xdr:colOff>
      <xdr:row>33</xdr:row>
      <xdr:rowOff>82550</xdr:rowOff>
    </xdr:to>
    <xdr:cxnSp macro="">
      <xdr:nvCxnSpPr>
        <xdr:cNvPr id="698" name="直線コネクタ 697"/>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32</xdr:row>
      <xdr:rowOff>111777</xdr:rowOff>
    </xdr:from>
    <xdr:ext cx="531299" cy="259045"/>
    <xdr:sp macro="" textlink="">
      <xdr:nvSpPr>
        <xdr:cNvPr id="699" name="テキスト ボックス 698"/>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30</xdr:row>
      <xdr:rowOff>139700</xdr:rowOff>
    </xdr:from>
    <xdr:to>
      <xdr:col>33</xdr:col>
      <xdr:colOff>314325</xdr:colOff>
      <xdr:row>30</xdr:row>
      <xdr:rowOff>139700</xdr:rowOff>
    </xdr:to>
    <xdr:cxnSp macro="">
      <xdr:nvCxnSpPr>
        <xdr:cNvPr id="700" name="直線コネクタ 699"/>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29</xdr:row>
      <xdr:rowOff>168927</xdr:rowOff>
    </xdr:from>
    <xdr:ext cx="531299" cy="259045"/>
    <xdr:sp macro="" textlink="">
      <xdr:nvSpPr>
        <xdr:cNvPr id="701" name="テキスト ボックス 700"/>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02" name="直線コネクタ 701"/>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27</xdr:row>
      <xdr:rowOff>54627</xdr:rowOff>
    </xdr:from>
    <xdr:ext cx="531299" cy="259045"/>
    <xdr:sp macro="" textlink="">
      <xdr:nvSpPr>
        <xdr:cNvPr id="703" name="テキスト ボックス 702"/>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04"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32</xdr:row>
      <xdr:rowOff>57678</xdr:rowOff>
    </xdr:from>
    <xdr:to>
      <xdr:col>32</xdr:col>
      <xdr:colOff>186689</xdr:colOff>
      <xdr:row>38</xdr:row>
      <xdr:rowOff>139700</xdr:rowOff>
    </xdr:to>
    <xdr:cxnSp macro="">
      <xdr:nvCxnSpPr>
        <xdr:cNvPr id="705" name="直線コネクタ 704"/>
        <xdr:cNvCxnSpPr/>
      </xdr:nvCxnSpPr>
      <xdr:spPr>
        <a:xfrm flipV="1">
          <a:off x="22159595" y="5544078"/>
          <a:ext cx="1269" cy="11107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38</xdr:row>
      <xdr:rowOff>143527</xdr:rowOff>
    </xdr:from>
    <xdr:ext cx="249299" cy="259045"/>
    <xdr:sp macro="" textlink="">
      <xdr:nvSpPr>
        <xdr:cNvPr id="706" name="投資及び出資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38</xdr:row>
      <xdr:rowOff>139700</xdr:rowOff>
    </xdr:from>
    <xdr:to>
      <xdr:col>32</xdr:col>
      <xdr:colOff>276225</xdr:colOff>
      <xdr:row>38</xdr:row>
      <xdr:rowOff>139700</xdr:rowOff>
    </xdr:to>
    <xdr:cxnSp macro="">
      <xdr:nvCxnSpPr>
        <xdr:cNvPr id="707" name="直線コネクタ 706"/>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31</xdr:row>
      <xdr:rowOff>4355</xdr:rowOff>
    </xdr:from>
    <xdr:ext cx="534377" cy="259045"/>
    <xdr:sp macro="" textlink="">
      <xdr:nvSpPr>
        <xdr:cNvPr id="708" name="投資及び出資金最大値テキスト"/>
        <xdr:cNvSpPr txBox="1"/>
      </xdr:nvSpPr>
      <xdr:spPr>
        <a:xfrm>
          <a:off x="22212300" y="5319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24,294</a:t>
          </a:r>
          <a:endParaRPr kumimoji="1" lang="ja-JP" altLang="en-US" sz="1000" b="1">
            <a:latin typeface="ＭＳ Ｐゴシック"/>
          </a:endParaRPr>
        </a:p>
      </xdr:txBody>
    </xdr:sp>
    <xdr:clientData/>
  </xdr:oneCellAnchor>
  <xdr:twoCellAnchor>
    <xdr:from>
      <xdr:col>32</xdr:col>
      <xdr:colOff>98425</xdr:colOff>
      <xdr:row>32</xdr:row>
      <xdr:rowOff>57678</xdr:rowOff>
    </xdr:from>
    <xdr:to>
      <xdr:col>32</xdr:col>
      <xdr:colOff>276225</xdr:colOff>
      <xdr:row>32</xdr:row>
      <xdr:rowOff>57678</xdr:rowOff>
    </xdr:to>
    <xdr:cxnSp macro="">
      <xdr:nvCxnSpPr>
        <xdr:cNvPr id="709" name="直線コネクタ 708"/>
        <xdr:cNvCxnSpPr/>
      </xdr:nvCxnSpPr>
      <xdr:spPr>
        <a:xfrm>
          <a:off x="22072600" y="55440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36</xdr:row>
      <xdr:rowOff>144638</xdr:rowOff>
    </xdr:from>
    <xdr:to>
      <xdr:col>32</xdr:col>
      <xdr:colOff>187325</xdr:colOff>
      <xdr:row>37</xdr:row>
      <xdr:rowOff>27869</xdr:rowOff>
    </xdr:to>
    <xdr:cxnSp macro="">
      <xdr:nvCxnSpPr>
        <xdr:cNvPr id="710" name="直線コネクタ 709"/>
        <xdr:cNvCxnSpPr/>
      </xdr:nvCxnSpPr>
      <xdr:spPr>
        <a:xfrm>
          <a:off x="21323300" y="6316838"/>
          <a:ext cx="838200" cy="54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128318</xdr:rowOff>
    </xdr:from>
    <xdr:ext cx="469744" cy="259045"/>
    <xdr:sp macro="" textlink="">
      <xdr:nvSpPr>
        <xdr:cNvPr id="711" name="投資及び出資金平均値テキスト"/>
        <xdr:cNvSpPr txBox="1"/>
      </xdr:nvSpPr>
      <xdr:spPr>
        <a:xfrm>
          <a:off x="22212300" y="64719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2,416</a:t>
          </a:r>
          <a:endParaRPr kumimoji="1" lang="ja-JP" altLang="en-US" sz="1000" b="1">
            <a:solidFill>
              <a:srgbClr val="000080"/>
            </a:solidFill>
            <a:latin typeface="ＭＳ Ｐゴシック"/>
          </a:endParaRPr>
        </a:p>
      </xdr:txBody>
    </xdr:sp>
    <xdr:clientData/>
  </xdr:oneCellAnchor>
  <xdr:twoCellAnchor>
    <xdr:from>
      <xdr:col>32</xdr:col>
      <xdr:colOff>136525</xdr:colOff>
      <xdr:row>37</xdr:row>
      <xdr:rowOff>149890</xdr:rowOff>
    </xdr:from>
    <xdr:to>
      <xdr:col>32</xdr:col>
      <xdr:colOff>238125</xdr:colOff>
      <xdr:row>38</xdr:row>
      <xdr:rowOff>80040</xdr:rowOff>
    </xdr:to>
    <xdr:sp macro="" textlink="">
      <xdr:nvSpPr>
        <xdr:cNvPr id="712" name="フローチャート : 判断 711"/>
        <xdr:cNvSpPr/>
      </xdr:nvSpPr>
      <xdr:spPr>
        <a:xfrm>
          <a:off x="22110700" y="6493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36</xdr:row>
      <xdr:rowOff>72949</xdr:rowOff>
    </xdr:from>
    <xdr:to>
      <xdr:col>31</xdr:col>
      <xdr:colOff>34925</xdr:colOff>
      <xdr:row>36</xdr:row>
      <xdr:rowOff>144638</xdr:rowOff>
    </xdr:to>
    <xdr:cxnSp macro="">
      <xdr:nvCxnSpPr>
        <xdr:cNvPr id="713" name="直線コネクタ 712"/>
        <xdr:cNvCxnSpPr/>
      </xdr:nvCxnSpPr>
      <xdr:spPr>
        <a:xfrm>
          <a:off x="20434300" y="6245149"/>
          <a:ext cx="889000" cy="71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37</xdr:row>
      <xdr:rowOff>156108</xdr:rowOff>
    </xdr:from>
    <xdr:to>
      <xdr:col>31</xdr:col>
      <xdr:colOff>85725</xdr:colOff>
      <xdr:row>38</xdr:row>
      <xdr:rowOff>86258</xdr:rowOff>
    </xdr:to>
    <xdr:sp macro="" textlink="">
      <xdr:nvSpPr>
        <xdr:cNvPr id="714" name="フローチャート : 判断 713"/>
        <xdr:cNvSpPr/>
      </xdr:nvSpPr>
      <xdr:spPr>
        <a:xfrm>
          <a:off x="21272500" y="6499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38</xdr:row>
      <xdr:rowOff>77385</xdr:rowOff>
    </xdr:from>
    <xdr:ext cx="469744" cy="259045"/>
    <xdr:sp macro="" textlink="">
      <xdr:nvSpPr>
        <xdr:cNvPr id="715" name="テキスト ボックス 714"/>
        <xdr:cNvSpPr txBox="1"/>
      </xdr:nvSpPr>
      <xdr:spPr>
        <a:xfrm>
          <a:off x="21088427" y="65924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2,280</a:t>
          </a:r>
          <a:endParaRPr kumimoji="1" lang="ja-JP" altLang="en-US" sz="1000" b="1">
            <a:solidFill>
              <a:srgbClr val="000080"/>
            </a:solidFill>
            <a:latin typeface="ＭＳ Ｐゴシック"/>
          </a:endParaRPr>
        </a:p>
      </xdr:txBody>
    </xdr:sp>
    <xdr:clientData/>
  </xdr:oneCellAnchor>
  <xdr:twoCellAnchor>
    <xdr:from>
      <xdr:col>28</xdr:col>
      <xdr:colOff>314325</xdr:colOff>
      <xdr:row>36</xdr:row>
      <xdr:rowOff>13604</xdr:rowOff>
    </xdr:from>
    <xdr:to>
      <xdr:col>29</xdr:col>
      <xdr:colOff>517525</xdr:colOff>
      <xdr:row>36</xdr:row>
      <xdr:rowOff>72949</xdr:rowOff>
    </xdr:to>
    <xdr:cxnSp macro="">
      <xdr:nvCxnSpPr>
        <xdr:cNvPr id="716" name="直線コネクタ 715"/>
        <xdr:cNvCxnSpPr/>
      </xdr:nvCxnSpPr>
      <xdr:spPr>
        <a:xfrm>
          <a:off x="19545300" y="6185804"/>
          <a:ext cx="889000" cy="59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38151</xdr:rowOff>
    </xdr:from>
    <xdr:to>
      <xdr:col>29</xdr:col>
      <xdr:colOff>568325</xdr:colOff>
      <xdr:row>38</xdr:row>
      <xdr:rowOff>139751</xdr:rowOff>
    </xdr:to>
    <xdr:sp macro="" textlink="">
      <xdr:nvSpPr>
        <xdr:cNvPr id="717" name="フローチャート : 判断 716"/>
        <xdr:cNvSpPr/>
      </xdr:nvSpPr>
      <xdr:spPr>
        <a:xfrm>
          <a:off x="20383500" y="6553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38</xdr:row>
      <xdr:rowOff>130878</xdr:rowOff>
    </xdr:from>
    <xdr:ext cx="469744" cy="259045"/>
    <xdr:sp macro="" textlink="">
      <xdr:nvSpPr>
        <xdr:cNvPr id="718" name="テキスト ボックス 717"/>
        <xdr:cNvSpPr txBox="1"/>
      </xdr:nvSpPr>
      <xdr:spPr>
        <a:xfrm>
          <a:off x="20199427" y="6645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1,110</a:t>
          </a:r>
          <a:endParaRPr kumimoji="1" lang="ja-JP" altLang="en-US" sz="1000" b="1">
            <a:solidFill>
              <a:srgbClr val="000080"/>
            </a:solidFill>
            <a:latin typeface="ＭＳ Ｐゴシック"/>
          </a:endParaRPr>
        </a:p>
      </xdr:txBody>
    </xdr:sp>
    <xdr:clientData/>
  </xdr:oneCellAnchor>
  <xdr:twoCellAnchor>
    <xdr:from>
      <xdr:col>27</xdr:col>
      <xdr:colOff>111125</xdr:colOff>
      <xdr:row>36</xdr:row>
      <xdr:rowOff>13604</xdr:rowOff>
    </xdr:from>
    <xdr:to>
      <xdr:col>28</xdr:col>
      <xdr:colOff>314325</xdr:colOff>
      <xdr:row>36</xdr:row>
      <xdr:rowOff>153233</xdr:rowOff>
    </xdr:to>
    <xdr:cxnSp macro="">
      <xdr:nvCxnSpPr>
        <xdr:cNvPr id="719" name="直線コネクタ 718"/>
        <xdr:cNvCxnSpPr/>
      </xdr:nvCxnSpPr>
      <xdr:spPr>
        <a:xfrm flipV="1">
          <a:off x="18656300" y="6185804"/>
          <a:ext cx="889000" cy="139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38</xdr:row>
      <xdr:rowOff>16342</xdr:rowOff>
    </xdr:from>
    <xdr:to>
      <xdr:col>28</xdr:col>
      <xdr:colOff>365125</xdr:colOff>
      <xdr:row>38</xdr:row>
      <xdr:rowOff>117942</xdr:rowOff>
    </xdr:to>
    <xdr:sp macro="" textlink="">
      <xdr:nvSpPr>
        <xdr:cNvPr id="720" name="フローチャート : 判断 719"/>
        <xdr:cNvSpPr/>
      </xdr:nvSpPr>
      <xdr:spPr>
        <a:xfrm>
          <a:off x="19494500" y="6531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38</xdr:row>
      <xdr:rowOff>109069</xdr:rowOff>
    </xdr:from>
    <xdr:ext cx="469744" cy="259045"/>
    <xdr:sp macro="" textlink="">
      <xdr:nvSpPr>
        <xdr:cNvPr id="721" name="テキスト ボックス 720"/>
        <xdr:cNvSpPr txBox="1"/>
      </xdr:nvSpPr>
      <xdr:spPr>
        <a:xfrm>
          <a:off x="19310427" y="66241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1,587</a:t>
          </a:r>
          <a:endParaRPr kumimoji="1" lang="ja-JP" altLang="en-US" sz="1000" b="1">
            <a:solidFill>
              <a:srgbClr val="000080"/>
            </a:solidFill>
            <a:latin typeface="ＭＳ Ｐゴシック"/>
          </a:endParaRPr>
        </a:p>
      </xdr:txBody>
    </xdr:sp>
    <xdr:clientData/>
  </xdr:oneCellAnchor>
  <xdr:twoCellAnchor>
    <xdr:from>
      <xdr:col>27</xdr:col>
      <xdr:colOff>60325</xdr:colOff>
      <xdr:row>38</xdr:row>
      <xdr:rowOff>28321</xdr:rowOff>
    </xdr:from>
    <xdr:to>
      <xdr:col>27</xdr:col>
      <xdr:colOff>161925</xdr:colOff>
      <xdr:row>38</xdr:row>
      <xdr:rowOff>129921</xdr:rowOff>
    </xdr:to>
    <xdr:sp macro="" textlink="">
      <xdr:nvSpPr>
        <xdr:cNvPr id="722" name="フローチャート : 判断 721"/>
        <xdr:cNvSpPr/>
      </xdr:nvSpPr>
      <xdr:spPr>
        <a:xfrm>
          <a:off x="18605500" y="65434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38</xdr:row>
      <xdr:rowOff>121048</xdr:rowOff>
    </xdr:from>
    <xdr:ext cx="469744" cy="259045"/>
    <xdr:sp macro="" textlink="">
      <xdr:nvSpPr>
        <xdr:cNvPr id="723" name="テキスト ボックス 722"/>
        <xdr:cNvSpPr txBox="1"/>
      </xdr:nvSpPr>
      <xdr:spPr>
        <a:xfrm>
          <a:off x="18421427" y="66361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1,325</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24" name="テキスト ボックス 723"/>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25" name="テキスト ボックス 724"/>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26" name="テキスト ボックス 725"/>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27" name="テキスト ボックス 726"/>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28" name="テキスト ボックス 727"/>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36</xdr:row>
      <xdr:rowOff>148519</xdr:rowOff>
    </xdr:from>
    <xdr:to>
      <xdr:col>32</xdr:col>
      <xdr:colOff>238125</xdr:colOff>
      <xdr:row>37</xdr:row>
      <xdr:rowOff>78669</xdr:rowOff>
    </xdr:to>
    <xdr:sp macro="" textlink="">
      <xdr:nvSpPr>
        <xdr:cNvPr id="729" name="円/楕円 728"/>
        <xdr:cNvSpPr/>
      </xdr:nvSpPr>
      <xdr:spPr>
        <a:xfrm>
          <a:off x="22110700" y="6320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35</xdr:row>
      <xdr:rowOff>171396</xdr:rowOff>
    </xdr:from>
    <xdr:ext cx="469744" cy="259045"/>
    <xdr:sp macro="" textlink="">
      <xdr:nvSpPr>
        <xdr:cNvPr id="730" name="投資及び出資金該当値テキスト"/>
        <xdr:cNvSpPr txBox="1"/>
      </xdr:nvSpPr>
      <xdr:spPr>
        <a:xfrm>
          <a:off x="22212300" y="61721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6,196</a:t>
          </a:r>
          <a:endParaRPr kumimoji="1" lang="ja-JP" altLang="en-US" sz="1000" b="1">
            <a:solidFill>
              <a:srgbClr val="FF0000"/>
            </a:solidFill>
            <a:latin typeface="ＭＳ Ｐゴシック"/>
          </a:endParaRPr>
        </a:p>
      </xdr:txBody>
    </xdr:sp>
    <xdr:clientData/>
  </xdr:oneCellAnchor>
  <xdr:twoCellAnchor>
    <xdr:from>
      <xdr:col>30</xdr:col>
      <xdr:colOff>669925</xdr:colOff>
      <xdr:row>36</xdr:row>
      <xdr:rowOff>93838</xdr:rowOff>
    </xdr:from>
    <xdr:to>
      <xdr:col>31</xdr:col>
      <xdr:colOff>85725</xdr:colOff>
      <xdr:row>37</xdr:row>
      <xdr:rowOff>23988</xdr:rowOff>
    </xdr:to>
    <xdr:sp macro="" textlink="">
      <xdr:nvSpPr>
        <xdr:cNvPr id="731" name="円/楕円 730"/>
        <xdr:cNvSpPr/>
      </xdr:nvSpPr>
      <xdr:spPr>
        <a:xfrm>
          <a:off x="21272500" y="6266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35</xdr:row>
      <xdr:rowOff>40515</xdr:rowOff>
    </xdr:from>
    <xdr:ext cx="469744" cy="259045"/>
    <xdr:sp macro="" textlink="">
      <xdr:nvSpPr>
        <xdr:cNvPr id="732" name="テキスト ボックス 731"/>
        <xdr:cNvSpPr txBox="1"/>
      </xdr:nvSpPr>
      <xdr:spPr>
        <a:xfrm>
          <a:off x="21088427" y="60412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7,392</a:t>
          </a:r>
          <a:endParaRPr kumimoji="1" lang="ja-JP" altLang="en-US" sz="1000" b="1">
            <a:solidFill>
              <a:srgbClr val="FF0000"/>
            </a:solidFill>
            <a:latin typeface="ＭＳ Ｐゴシック"/>
          </a:endParaRPr>
        </a:p>
      </xdr:txBody>
    </xdr:sp>
    <xdr:clientData/>
  </xdr:oneCellAnchor>
  <xdr:twoCellAnchor>
    <xdr:from>
      <xdr:col>29</xdr:col>
      <xdr:colOff>466725</xdr:colOff>
      <xdr:row>36</xdr:row>
      <xdr:rowOff>22149</xdr:rowOff>
    </xdr:from>
    <xdr:to>
      <xdr:col>29</xdr:col>
      <xdr:colOff>568325</xdr:colOff>
      <xdr:row>36</xdr:row>
      <xdr:rowOff>123749</xdr:rowOff>
    </xdr:to>
    <xdr:sp macro="" textlink="">
      <xdr:nvSpPr>
        <xdr:cNvPr id="733" name="円/楕円 732"/>
        <xdr:cNvSpPr/>
      </xdr:nvSpPr>
      <xdr:spPr>
        <a:xfrm>
          <a:off x="20383500" y="6194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34</xdr:row>
      <xdr:rowOff>140276</xdr:rowOff>
    </xdr:from>
    <xdr:ext cx="469744" cy="259045"/>
    <xdr:sp macro="" textlink="">
      <xdr:nvSpPr>
        <xdr:cNvPr id="734" name="テキスト ボックス 733"/>
        <xdr:cNvSpPr txBox="1"/>
      </xdr:nvSpPr>
      <xdr:spPr>
        <a:xfrm>
          <a:off x="20199427" y="59695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8,960</a:t>
          </a:r>
          <a:endParaRPr kumimoji="1" lang="ja-JP" altLang="en-US" sz="1000" b="1">
            <a:solidFill>
              <a:srgbClr val="FF0000"/>
            </a:solidFill>
            <a:latin typeface="ＭＳ Ｐゴシック"/>
          </a:endParaRPr>
        </a:p>
      </xdr:txBody>
    </xdr:sp>
    <xdr:clientData/>
  </xdr:oneCellAnchor>
  <xdr:twoCellAnchor>
    <xdr:from>
      <xdr:col>28</xdr:col>
      <xdr:colOff>263525</xdr:colOff>
      <xdr:row>35</xdr:row>
      <xdr:rowOff>134254</xdr:rowOff>
    </xdr:from>
    <xdr:to>
      <xdr:col>28</xdr:col>
      <xdr:colOff>365125</xdr:colOff>
      <xdr:row>36</xdr:row>
      <xdr:rowOff>64404</xdr:rowOff>
    </xdr:to>
    <xdr:sp macro="" textlink="">
      <xdr:nvSpPr>
        <xdr:cNvPr id="735" name="円/楕円 734"/>
        <xdr:cNvSpPr/>
      </xdr:nvSpPr>
      <xdr:spPr>
        <a:xfrm>
          <a:off x="19494500" y="6135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34</xdr:row>
      <xdr:rowOff>80931</xdr:rowOff>
    </xdr:from>
    <xdr:ext cx="534377" cy="259045"/>
    <xdr:sp macro="" textlink="">
      <xdr:nvSpPr>
        <xdr:cNvPr id="736" name="テキスト ボックス 735"/>
        <xdr:cNvSpPr txBox="1"/>
      </xdr:nvSpPr>
      <xdr:spPr>
        <a:xfrm>
          <a:off x="19278111" y="5910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10,258</a:t>
          </a:r>
          <a:endParaRPr kumimoji="1" lang="ja-JP" altLang="en-US" sz="1000" b="1">
            <a:solidFill>
              <a:srgbClr val="FF0000"/>
            </a:solidFill>
            <a:latin typeface="ＭＳ Ｐゴシック"/>
          </a:endParaRPr>
        </a:p>
      </xdr:txBody>
    </xdr:sp>
    <xdr:clientData/>
  </xdr:oneCellAnchor>
  <xdr:twoCellAnchor>
    <xdr:from>
      <xdr:col>27</xdr:col>
      <xdr:colOff>60325</xdr:colOff>
      <xdr:row>36</xdr:row>
      <xdr:rowOff>102433</xdr:rowOff>
    </xdr:from>
    <xdr:to>
      <xdr:col>27</xdr:col>
      <xdr:colOff>161925</xdr:colOff>
      <xdr:row>37</xdr:row>
      <xdr:rowOff>32583</xdr:rowOff>
    </xdr:to>
    <xdr:sp macro="" textlink="">
      <xdr:nvSpPr>
        <xdr:cNvPr id="737" name="円/楕円 736"/>
        <xdr:cNvSpPr/>
      </xdr:nvSpPr>
      <xdr:spPr>
        <a:xfrm>
          <a:off x="18605500" y="627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35</xdr:row>
      <xdr:rowOff>49110</xdr:rowOff>
    </xdr:from>
    <xdr:ext cx="469744" cy="259045"/>
    <xdr:sp macro="" textlink="">
      <xdr:nvSpPr>
        <xdr:cNvPr id="738" name="テキスト ボックス 737"/>
        <xdr:cNvSpPr txBox="1"/>
      </xdr:nvSpPr>
      <xdr:spPr>
        <a:xfrm>
          <a:off x="18421427" y="60498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7,204</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39" name="正方形/長方形 738"/>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貸付金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40" name="正方形/長方形 739"/>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41" name="正方形/長方形 740"/>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26/79</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42" name="正方形/長方形 741"/>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43" name="正方形/長方形 742"/>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9,590</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44" name="正方形/長方形 743"/>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45" name="正方形/長方形 744"/>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11,153</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46" name="正方形/長方形 745"/>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47" name="テキスト ボックス 746"/>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48" name="直線コネクタ 747"/>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59</xdr:row>
      <xdr:rowOff>44450</xdr:rowOff>
    </xdr:from>
    <xdr:to>
      <xdr:col>33</xdr:col>
      <xdr:colOff>314325</xdr:colOff>
      <xdr:row>59</xdr:row>
      <xdr:rowOff>44450</xdr:rowOff>
    </xdr:to>
    <xdr:cxnSp macro="">
      <xdr:nvCxnSpPr>
        <xdr:cNvPr id="749" name="直線コネクタ 748"/>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58</xdr:row>
      <xdr:rowOff>73677</xdr:rowOff>
    </xdr:from>
    <xdr:ext cx="248786" cy="259045"/>
    <xdr:sp macro="" textlink="">
      <xdr:nvSpPr>
        <xdr:cNvPr id="750" name="テキスト ボックス 749"/>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57</xdr:row>
      <xdr:rowOff>6350</xdr:rowOff>
    </xdr:from>
    <xdr:to>
      <xdr:col>33</xdr:col>
      <xdr:colOff>314325</xdr:colOff>
      <xdr:row>57</xdr:row>
      <xdr:rowOff>6350</xdr:rowOff>
    </xdr:to>
    <xdr:cxnSp macro="">
      <xdr:nvCxnSpPr>
        <xdr:cNvPr id="751" name="直線コネクタ 750"/>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56</xdr:row>
      <xdr:rowOff>35577</xdr:rowOff>
    </xdr:from>
    <xdr:ext cx="595419" cy="259045"/>
    <xdr:sp macro="" textlink="">
      <xdr:nvSpPr>
        <xdr:cNvPr id="752" name="テキスト ボックス 751"/>
        <xdr:cNvSpPr txBox="1"/>
      </xdr:nvSpPr>
      <xdr:spPr>
        <a:xfrm>
          <a:off x="17692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26</xdr:col>
      <xdr:colOff>428625</xdr:colOff>
      <xdr:row>54</xdr:row>
      <xdr:rowOff>139700</xdr:rowOff>
    </xdr:from>
    <xdr:to>
      <xdr:col>33</xdr:col>
      <xdr:colOff>314325</xdr:colOff>
      <xdr:row>54</xdr:row>
      <xdr:rowOff>139700</xdr:rowOff>
    </xdr:to>
    <xdr:cxnSp macro="">
      <xdr:nvCxnSpPr>
        <xdr:cNvPr id="753" name="直線コネクタ 752"/>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53</xdr:row>
      <xdr:rowOff>168927</xdr:rowOff>
    </xdr:from>
    <xdr:ext cx="595419" cy="259045"/>
    <xdr:sp macro="" textlink="">
      <xdr:nvSpPr>
        <xdr:cNvPr id="754" name="テキスト ボックス 753"/>
        <xdr:cNvSpPr txBox="1"/>
      </xdr:nvSpPr>
      <xdr:spPr>
        <a:xfrm>
          <a:off x="17692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26</xdr:col>
      <xdr:colOff>428625</xdr:colOff>
      <xdr:row>52</xdr:row>
      <xdr:rowOff>101600</xdr:rowOff>
    </xdr:from>
    <xdr:to>
      <xdr:col>33</xdr:col>
      <xdr:colOff>314325</xdr:colOff>
      <xdr:row>52</xdr:row>
      <xdr:rowOff>101600</xdr:rowOff>
    </xdr:to>
    <xdr:cxnSp macro="">
      <xdr:nvCxnSpPr>
        <xdr:cNvPr id="755" name="直線コネクタ 754"/>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51</xdr:row>
      <xdr:rowOff>130827</xdr:rowOff>
    </xdr:from>
    <xdr:ext cx="595419" cy="259045"/>
    <xdr:sp macro="" textlink="">
      <xdr:nvSpPr>
        <xdr:cNvPr id="756" name="テキスト ボックス 755"/>
        <xdr:cNvSpPr txBox="1"/>
      </xdr:nvSpPr>
      <xdr:spPr>
        <a:xfrm>
          <a:off x="17692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26</xdr:col>
      <xdr:colOff>428625</xdr:colOff>
      <xdr:row>50</xdr:row>
      <xdr:rowOff>63500</xdr:rowOff>
    </xdr:from>
    <xdr:to>
      <xdr:col>33</xdr:col>
      <xdr:colOff>314325</xdr:colOff>
      <xdr:row>50</xdr:row>
      <xdr:rowOff>63500</xdr:rowOff>
    </xdr:to>
    <xdr:cxnSp macro="">
      <xdr:nvCxnSpPr>
        <xdr:cNvPr id="757" name="直線コネクタ 756"/>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49</xdr:row>
      <xdr:rowOff>92727</xdr:rowOff>
    </xdr:from>
    <xdr:ext cx="595419" cy="259045"/>
    <xdr:sp macro="" textlink="">
      <xdr:nvSpPr>
        <xdr:cNvPr id="758" name="テキスト ボックス 757"/>
        <xdr:cNvSpPr txBox="1"/>
      </xdr:nvSpPr>
      <xdr:spPr>
        <a:xfrm>
          <a:off x="17692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59" name="直線コネクタ 758"/>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47</xdr:row>
      <xdr:rowOff>54627</xdr:rowOff>
    </xdr:from>
    <xdr:ext cx="595419" cy="259045"/>
    <xdr:sp macro="" textlink="">
      <xdr:nvSpPr>
        <xdr:cNvPr id="760" name="テキスト ボックス 759"/>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61"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51</xdr:row>
      <xdr:rowOff>38647</xdr:rowOff>
    </xdr:from>
    <xdr:to>
      <xdr:col>32</xdr:col>
      <xdr:colOff>186689</xdr:colOff>
      <xdr:row>59</xdr:row>
      <xdr:rowOff>44450</xdr:rowOff>
    </xdr:to>
    <xdr:cxnSp macro="">
      <xdr:nvCxnSpPr>
        <xdr:cNvPr id="762" name="直線コネクタ 761"/>
        <xdr:cNvCxnSpPr/>
      </xdr:nvCxnSpPr>
      <xdr:spPr>
        <a:xfrm flipV="1">
          <a:off x="22159595" y="8782597"/>
          <a:ext cx="1269" cy="13774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59</xdr:row>
      <xdr:rowOff>85422</xdr:rowOff>
    </xdr:from>
    <xdr:ext cx="249299" cy="259045"/>
    <xdr:sp macro="" textlink="">
      <xdr:nvSpPr>
        <xdr:cNvPr id="763" name="貸付金最小値テキスト"/>
        <xdr:cNvSpPr txBox="1"/>
      </xdr:nvSpPr>
      <xdr:spPr>
        <a:xfrm>
          <a:off x="22212300" y="1020097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59</xdr:row>
      <xdr:rowOff>44450</xdr:rowOff>
    </xdr:from>
    <xdr:to>
      <xdr:col>32</xdr:col>
      <xdr:colOff>276225</xdr:colOff>
      <xdr:row>59</xdr:row>
      <xdr:rowOff>44450</xdr:rowOff>
    </xdr:to>
    <xdr:cxnSp macro="">
      <xdr:nvCxnSpPr>
        <xdr:cNvPr id="764" name="直線コネクタ 763"/>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49</xdr:row>
      <xdr:rowOff>156774</xdr:rowOff>
    </xdr:from>
    <xdr:ext cx="599010" cy="259045"/>
    <xdr:sp macro="" textlink="">
      <xdr:nvSpPr>
        <xdr:cNvPr id="765" name="貸付金最大値テキスト"/>
        <xdr:cNvSpPr txBox="1"/>
      </xdr:nvSpPr>
      <xdr:spPr>
        <a:xfrm>
          <a:off x="22212300" y="85578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361,523</a:t>
          </a:r>
          <a:endParaRPr kumimoji="1" lang="ja-JP" altLang="en-US" sz="1000" b="1">
            <a:latin typeface="ＭＳ Ｐゴシック"/>
          </a:endParaRPr>
        </a:p>
      </xdr:txBody>
    </xdr:sp>
    <xdr:clientData/>
  </xdr:oneCellAnchor>
  <xdr:twoCellAnchor>
    <xdr:from>
      <xdr:col>32</xdr:col>
      <xdr:colOff>98425</xdr:colOff>
      <xdr:row>51</xdr:row>
      <xdr:rowOff>38647</xdr:rowOff>
    </xdr:from>
    <xdr:to>
      <xdr:col>32</xdr:col>
      <xdr:colOff>276225</xdr:colOff>
      <xdr:row>51</xdr:row>
      <xdr:rowOff>38647</xdr:rowOff>
    </xdr:to>
    <xdr:cxnSp macro="">
      <xdr:nvCxnSpPr>
        <xdr:cNvPr id="766" name="直線コネクタ 765"/>
        <xdr:cNvCxnSpPr/>
      </xdr:nvCxnSpPr>
      <xdr:spPr>
        <a:xfrm>
          <a:off x="22072600" y="87825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59</xdr:row>
      <xdr:rowOff>36129</xdr:rowOff>
    </xdr:from>
    <xdr:to>
      <xdr:col>32</xdr:col>
      <xdr:colOff>187325</xdr:colOff>
      <xdr:row>59</xdr:row>
      <xdr:rowOff>38510</xdr:rowOff>
    </xdr:to>
    <xdr:cxnSp macro="">
      <xdr:nvCxnSpPr>
        <xdr:cNvPr id="767" name="直線コネクタ 766"/>
        <xdr:cNvCxnSpPr/>
      </xdr:nvCxnSpPr>
      <xdr:spPr>
        <a:xfrm flipV="1">
          <a:off x="21323300" y="10151679"/>
          <a:ext cx="838200" cy="2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58</xdr:row>
      <xdr:rowOff>2872</xdr:rowOff>
    </xdr:from>
    <xdr:ext cx="469744" cy="259045"/>
    <xdr:sp macro="" textlink="">
      <xdr:nvSpPr>
        <xdr:cNvPr id="768" name="貸付金平均値テキスト"/>
        <xdr:cNvSpPr txBox="1"/>
      </xdr:nvSpPr>
      <xdr:spPr>
        <a:xfrm>
          <a:off x="22212300" y="99469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3,584</a:t>
          </a:r>
          <a:endParaRPr kumimoji="1" lang="ja-JP" altLang="en-US" sz="1000" b="1">
            <a:solidFill>
              <a:srgbClr val="000080"/>
            </a:solidFill>
            <a:latin typeface="ＭＳ Ｐゴシック"/>
          </a:endParaRPr>
        </a:p>
      </xdr:txBody>
    </xdr:sp>
    <xdr:clientData/>
  </xdr:oneCellAnchor>
  <xdr:twoCellAnchor>
    <xdr:from>
      <xdr:col>32</xdr:col>
      <xdr:colOff>136525</xdr:colOff>
      <xdr:row>58</xdr:row>
      <xdr:rowOff>151445</xdr:rowOff>
    </xdr:from>
    <xdr:to>
      <xdr:col>32</xdr:col>
      <xdr:colOff>238125</xdr:colOff>
      <xdr:row>59</xdr:row>
      <xdr:rowOff>81595</xdr:rowOff>
    </xdr:to>
    <xdr:sp macro="" textlink="">
      <xdr:nvSpPr>
        <xdr:cNvPr id="769" name="フローチャート : 判断 768"/>
        <xdr:cNvSpPr/>
      </xdr:nvSpPr>
      <xdr:spPr>
        <a:xfrm>
          <a:off x="22110700" y="10095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59</xdr:row>
      <xdr:rowOff>38510</xdr:rowOff>
    </xdr:from>
    <xdr:to>
      <xdr:col>31</xdr:col>
      <xdr:colOff>34925</xdr:colOff>
      <xdr:row>59</xdr:row>
      <xdr:rowOff>38655</xdr:rowOff>
    </xdr:to>
    <xdr:cxnSp macro="">
      <xdr:nvCxnSpPr>
        <xdr:cNvPr id="770" name="直線コネクタ 769"/>
        <xdr:cNvCxnSpPr/>
      </xdr:nvCxnSpPr>
      <xdr:spPr>
        <a:xfrm flipV="1">
          <a:off x="20434300" y="10154060"/>
          <a:ext cx="889000" cy="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58</xdr:row>
      <xdr:rowOff>149529</xdr:rowOff>
    </xdr:from>
    <xdr:to>
      <xdr:col>31</xdr:col>
      <xdr:colOff>85725</xdr:colOff>
      <xdr:row>59</xdr:row>
      <xdr:rowOff>79679</xdr:rowOff>
    </xdr:to>
    <xdr:sp macro="" textlink="">
      <xdr:nvSpPr>
        <xdr:cNvPr id="771" name="フローチャート : 判断 770"/>
        <xdr:cNvSpPr/>
      </xdr:nvSpPr>
      <xdr:spPr>
        <a:xfrm>
          <a:off x="21272500" y="10093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57</xdr:row>
      <xdr:rowOff>96206</xdr:rowOff>
    </xdr:from>
    <xdr:ext cx="469744" cy="259045"/>
    <xdr:sp macro="" textlink="">
      <xdr:nvSpPr>
        <xdr:cNvPr id="772" name="テキスト ボックス 771"/>
        <xdr:cNvSpPr txBox="1"/>
      </xdr:nvSpPr>
      <xdr:spPr>
        <a:xfrm>
          <a:off x="21088427" y="9868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4,087</a:t>
          </a:r>
          <a:endParaRPr kumimoji="1" lang="ja-JP" altLang="en-US" sz="1000" b="1">
            <a:solidFill>
              <a:srgbClr val="000080"/>
            </a:solidFill>
            <a:latin typeface="ＭＳ Ｐゴシック"/>
          </a:endParaRPr>
        </a:p>
      </xdr:txBody>
    </xdr:sp>
    <xdr:clientData/>
  </xdr:oneCellAnchor>
  <xdr:twoCellAnchor>
    <xdr:from>
      <xdr:col>28</xdr:col>
      <xdr:colOff>314325</xdr:colOff>
      <xdr:row>59</xdr:row>
      <xdr:rowOff>38655</xdr:rowOff>
    </xdr:from>
    <xdr:to>
      <xdr:col>29</xdr:col>
      <xdr:colOff>517525</xdr:colOff>
      <xdr:row>59</xdr:row>
      <xdr:rowOff>38750</xdr:rowOff>
    </xdr:to>
    <xdr:cxnSp macro="">
      <xdr:nvCxnSpPr>
        <xdr:cNvPr id="773" name="直線コネクタ 772"/>
        <xdr:cNvCxnSpPr/>
      </xdr:nvCxnSpPr>
      <xdr:spPr>
        <a:xfrm flipV="1">
          <a:off x="19545300" y="10154205"/>
          <a:ext cx="889000" cy="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58</xdr:row>
      <xdr:rowOff>154032</xdr:rowOff>
    </xdr:from>
    <xdr:to>
      <xdr:col>29</xdr:col>
      <xdr:colOff>568325</xdr:colOff>
      <xdr:row>59</xdr:row>
      <xdr:rowOff>84182</xdr:rowOff>
    </xdr:to>
    <xdr:sp macro="" textlink="">
      <xdr:nvSpPr>
        <xdr:cNvPr id="774" name="フローチャート : 判断 773"/>
        <xdr:cNvSpPr/>
      </xdr:nvSpPr>
      <xdr:spPr>
        <a:xfrm>
          <a:off x="20383500" y="1009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57</xdr:row>
      <xdr:rowOff>100709</xdr:rowOff>
    </xdr:from>
    <xdr:ext cx="469744" cy="259045"/>
    <xdr:sp macro="" textlink="">
      <xdr:nvSpPr>
        <xdr:cNvPr id="775" name="テキスト ボックス 774"/>
        <xdr:cNvSpPr txBox="1"/>
      </xdr:nvSpPr>
      <xdr:spPr>
        <a:xfrm>
          <a:off x="20199427" y="9873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2,905</a:t>
          </a:r>
          <a:endParaRPr kumimoji="1" lang="ja-JP" altLang="en-US" sz="1000" b="1">
            <a:solidFill>
              <a:srgbClr val="000080"/>
            </a:solidFill>
            <a:latin typeface="ＭＳ Ｐゴシック"/>
          </a:endParaRPr>
        </a:p>
      </xdr:txBody>
    </xdr:sp>
    <xdr:clientData/>
  </xdr:oneCellAnchor>
  <xdr:twoCellAnchor>
    <xdr:from>
      <xdr:col>27</xdr:col>
      <xdr:colOff>111125</xdr:colOff>
      <xdr:row>59</xdr:row>
      <xdr:rowOff>38750</xdr:rowOff>
    </xdr:from>
    <xdr:to>
      <xdr:col>28</xdr:col>
      <xdr:colOff>314325</xdr:colOff>
      <xdr:row>59</xdr:row>
      <xdr:rowOff>38941</xdr:rowOff>
    </xdr:to>
    <xdr:cxnSp macro="">
      <xdr:nvCxnSpPr>
        <xdr:cNvPr id="776" name="直線コネクタ 775"/>
        <xdr:cNvCxnSpPr/>
      </xdr:nvCxnSpPr>
      <xdr:spPr>
        <a:xfrm flipV="1">
          <a:off x="18656300" y="10154300"/>
          <a:ext cx="889000" cy="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58</xdr:row>
      <xdr:rowOff>153884</xdr:rowOff>
    </xdr:from>
    <xdr:to>
      <xdr:col>28</xdr:col>
      <xdr:colOff>365125</xdr:colOff>
      <xdr:row>59</xdr:row>
      <xdr:rowOff>84034</xdr:rowOff>
    </xdr:to>
    <xdr:sp macro="" textlink="">
      <xdr:nvSpPr>
        <xdr:cNvPr id="777" name="フローチャート : 判断 776"/>
        <xdr:cNvSpPr/>
      </xdr:nvSpPr>
      <xdr:spPr>
        <a:xfrm>
          <a:off x="19494500" y="10097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57</xdr:row>
      <xdr:rowOff>100561</xdr:rowOff>
    </xdr:from>
    <xdr:ext cx="469744" cy="259045"/>
    <xdr:sp macro="" textlink="">
      <xdr:nvSpPr>
        <xdr:cNvPr id="778" name="テキスト ボックス 777"/>
        <xdr:cNvSpPr txBox="1"/>
      </xdr:nvSpPr>
      <xdr:spPr>
        <a:xfrm>
          <a:off x="19310427" y="98732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2,944</a:t>
          </a:r>
          <a:endParaRPr kumimoji="1" lang="ja-JP" altLang="en-US" sz="1000" b="1">
            <a:solidFill>
              <a:srgbClr val="000080"/>
            </a:solidFill>
            <a:latin typeface="ＭＳ Ｐゴシック"/>
          </a:endParaRPr>
        </a:p>
      </xdr:txBody>
    </xdr:sp>
    <xdr:clientData/>
  </xdr:oneCellAnchor>
  <xdr:twoCellAnchor>
    <xdr:from>
      <xdr:col>27</xdr:col>
      <xdr:colOff>60325</xdr:colOff>
      <xdr:row>58</xdr:row>
      <xdr:rowOff>152440</xdr:rowOff>
    </xdr:from>
    <xdr:to>
      <xdr:col>27</xdr:col>
      <xdr:colOff>161925</xdr:colOff>
      <xdr:row>59</xdr:row>
      <xdr:rowOff>82590</xdr:rowOff>
    </xdr:to>
    <xdr:sp macro="" textlink="">
      <xdr:nvSpPr>
        <xdr:cNvPr id="779" name="フローチャート : 判断 778"/>
        <xdr:cNvSpPr/>
      </xdr:nvSpPr>
      <xdr:spPr>
        <a:xfrm>
          <a:off x="18605500" y="10096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57</xdr:row>
      <xdr:rowOff>99117</xdr:rowOff>
    </xdr:from>
    <xdr:ext cx="469744" cy="259045"/>
    <xdr:sp macro="" textlink="">
      <xdr:nvSpPr>
        <xdr:cNvPr id="780" name="テキスト ボックス 779"/>
        <xdr:cNvSpPr txBox="1"/>
      </xdr:nvSpPr>
      <xdr:spPr>
        <a:xfrm>
          <a:off x="18421427" y="9871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3,323</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781" name="テキスト ボックス 780"/>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782" name="テキスト ボックス 781"/>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783" name="テキスト ボックス 782"/>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784" name="テキスト ボックス 783"/>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785" name="テキスト ボックス 784"/>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58</xdr:row>
      <xdr:rowOff>156779</xdr:rowOff>
    </xdr:from>
    <xdr:to>
      <xdr:col>32</xdr:col>
      <xdr:colOff>238125</xdr:colOff>
      <xdr:row>59</xdr:row>
      <xdr:rowOff>86929</xdr:rowOff>
    </xdr:to>
    <xdr:sp macro="" textlink="">
      <xdr:nvSpPr>
        <xdr:cNvPr id="786" name="円/楕円 785"/>
        <xdr:cNvSpPr/>
      </xdr:nvSpPr>
      <xdr:spPr>
        <a:xfrm>
          <a:off x="22110700" y="10100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58</xdr:row>
      <xdr:rowOff>129872</xdr:rowOff>
    </xdr:from>
    <xdr:ext cx="469744" cy="259045"/>
    <xdr:sp macro="" textlink="">
      <xdr:nvSpPr>
        <xdr:cNvPr id="787" name="貸付金該当値テキスト"/>
        <xdr:cNvSpPr txBox="1"/>
      </xdr:nvSpPr>
      <xdr:spPr>
        <a:xfrm>
          <a:off x="22212300" y="100739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2,184</a:t>
          </a:r>
          <a:endParaRPr kumimoji="1" lang="ja-JP" altLang="en-US" sz="1000" b="1">
            <a:solidFill>
              <a:srgbClr val="FF0000"/>
            </a:solidFill>
            <a:latin typeface="ＭＳ Ｐゴシック"/>
          </a:endParaRPr>
        </a:p>
      </xdr:txBody>
    </xdr:sp>
    <xdr:clientData/>
  </xdr:oneCellAnchor>
  <xdr:twoCellAnchor>
    <xdr:from>
      <xdr:col>30</xdr:col>
      <xdr:colOff>669925</xdr:colOff>
      <xdr:row>58</xdr:row>
      <xdr:rowOff>159160</xdr:rowOff>
    </xdr:from>
    <xdr:to>
      <xdr:col>31</xdr:col>
      <xdr:colOff>85725</xdr:colOff>
      <xdr:row>59</xdr:row>
      <xdr:rowOff>89310</xdr:rowOff>
    </xdr:to>
    <xdr:sp macro="" textlink="">
      <xdr:nvSpPr>
        <xdr:cNvPr id="788" name="円/楕円 787"/>
        <xdr:cNvSpPr/>
      </xdr:nvSpPr>
      <xdr:spPr>
        <a:xfrm>
          <a:off x="21272500" y="10103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59</xdr:row>
      <xdr:rowOff>80437</xdr:rowOff>
    </xdr:from>
    <xdr:ext cx="469744" cy="259045"/>
    <xdr:sp macro="" textlink="">
      <xdr:nvSpPr>
        <xdr:cNvPr id="789" name="テキスト ボックス 788"/>
        <xdr:cNvSpPr txBox="1"/>
      </xdr:nvSpPr>
      <xdr:spPr>
        <a:xfrm>
          <a:off x="21088427" y="10195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1,559</a:t>
          </a:r>
          <a:endParaRPr kumimoji="1" lang="ja-JP" altLang="en-US" sz="1000" b="1">
            <a:solidFill>
              <a:srgbClr val="FF0000"/>
            </a:solidFill>
            <a:latin typeface="ＭＳ Ｐゴシック"/>
          </a:endParaRPr>
        </a:p>
      </xdr:txBody>
    </xdr:sp>
    <xdr:clientData/>
  </xdr:oneCellAnchor>
  <xdr:twoCellAnchor>
    <xdr:from>
      <xdr:col>29</xdr:col>
      <xdr:colOff>466725</xdr:colOff>
      <xdr:row>58</xdr:row>
      <xdr:rowOff>159305</xdr:rowOff>
    </xdr:from>
    <xdr:to>
      <xdr:col>29</xdr:col>
      <xdr:colOff>568325</xdr:colOff>
      <xdr:row>59</xdr:row>
      <xdr:rowOff>89455</xdr:rowOff>
    </xdr:to>
    <xdr:sp macro="" textlink="">
      <xdr:nvSpPr>
        <xdr:cNvPr id="790" name="円/楕円 789"/>
        <xdr:cNvSpPr/>
      </xdr:nvSpPr>
      <xdr:spPr>
        <a:xfrm>
          <a:off x="20383500" y="10103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59</xdr:row>
      <xdr:rowOff>80582</xdr:rowOff>
    </xdr:from>
    <xdr:ext cx="469744" cy="259045"/>
    <xdr:sp macro="" textlink="">
      <xdr:nvSpPr>
        <xdr:cNvPr id="791" name="テキスト ボックス 790"/>
        <xdr:cNvSpPr txBox="1"/>
      </xdr:nvSpPr>
      <xdr:spPr>
        <a:xfrm>
          <a:off x="20199427" y="10196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1,521</a:t>
          </a:r>
          <a:endParaRPr kumimoji="1" lang="ja-JP" altLang="en-US" sz="1000" b="1">
            <a:solidFill>
              <a:srgbClr val="FF0000"/>
            </a:solidFill>
            <a:latin typeface="ＭＳ Ｐゴシック"/>
          </a:endParaRPr>
        </a:p>
      </xdr:txBody>
    </xdr:sp>
    <xdr:clientData/>
  </xdr:oneCellAnchor>
  <xdr:twoCellAnchor>
    <xdr:from>
      <xdr:col>28</xdr:col>
      <xdr:colOff>263525</xdr:colOff>
      <xdr:row>58</xdr:row>
      <xdr:rowOff>159400</xdr:rowOff>
    </xdr:from>
    <xdr:to>
      <xdr:col>28</xdr:col>
      <xdr:colOff>365125</xdr:colOff>
      <xdr:row>59</xdr:row>
      <xdr:rowOff>89550</xdr:rowOff>
    </xdr:to>
    <xdr:sp macro="" textlink="">
      <xdr:nvSpPr>
        <xdr:cNvPr id="792" name="円/楕円 791"/>
        <xdr:cNvSpPr/>
      </xdr:nvSpPr>
      <xdr:spPr>
        <a:xfrm>
          <a:off x="19494500" y="1010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59</xdr:row>
      <xdr:rowOff>80677</xdr:rowOff>
    </xdr:from>
    <xdr:ext cx="469744" cy="259045"/>
    <xdr:sp macro="" textlink="">
      <xdr:nvSpPr>
        <xdr:cNvPr id="793" name="テキスト ボックス 792"/>
        <xdr:cNvSpPr txBox="1"/>
      </xdr:nvSpPr>
      <xdr:spPr>
        <a:xfrm>
          <a:off x="19310427" y="1019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1,496</a:t>
          </a:r>
          <a:endParaRPr kumimoji="1" lang="ja-JP" altLang="en-US" sz="1000" b="1">
            <a:solidFill>
              <a:srgbClr val="FF0000"/>
            </a:solidFill>
            <a:latin typeface="ＭＳ Ｐゴシック"/>
          </a:endParaRPr>
        </a:p>
      </xdr:txBody>
    </xdr:sp>
    <xdr:clientData/>
  </xdr:oneCellAnchor>
  <xdr:twoCellAnchor>
    <xdr:from>
      <xdr:col>27</xdr:col>
      <xdr:colOff>60325</xdr:colOff>
      <xdr:row>58</xdr:row>
      <xdr:rowOff>159591</xdr:rowOff>
    </xdr:from>
    <xdr:to>
      <xdr:col>27</xdr:col>
      <xdr:colOff>161925</xdr:colOff>
      <xdr:row>59</xdr:row>
      <xdr:rowOff>89741</xdr:rowOff>
    </xdr:to>
    <xdr:sp macro="" textlink="">
      <xdr:nvSpPr>
        <xdr:cNvPr id="794" name="円/楕円 793"/>
        <xdr:cNvSpPr/>
      </xdr:nvSpPr>
      <xdr:spPr>
        <a:xfrm>
          <a:off x="18605500" y="10103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59</xdr:row>
      <xdr:rowOff>80868</xdr:rowOff>
    </xdr:from>
    <xdr:ext cx="469744" cy="259045"/>
    <xdr:sp macro="" textlink="">
      <xdr:nvSpPr>
        <xdr:cNvPr id="795" name="テキスト ボックス 794"/>
        <xdr:cNvSpPr txBox="1"/>
      </xdr:nvSpPr>
      <xdr:spPr>
        <a:xfrm>
          <a:off x="18421427" y="101964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1,446</a:t>
          </a:r>
          <a:endParaRPr kumimoji="1" lang="ja-JP" altLang="en-US" sz="1000" b="1">
            <a:solidFill>
              <a:srgbClr val="FF0000"/>
            </a:solidFill>
            <a:latin typeface="ＭＳ Ｐゴシック"/>
          </a:endParaRPr>
        </a:p>
      </xdr:txBody>
    </xdr:sp>
    <xdr:clientData/>
  </xdr:oneCellAnchor>
  <xdr:twoCellAnchor>
    <xdr:from>
      <xdr:col>26</xdr:col>
      <xdr:colOff>428625</xdr:colOff>
      <xdr:row>63</xdr:row>
      <xdr:rowOff>57150</xdr:rowOff>
    </xdr:from>
    <xdr:to>
      <xdr:col>33</xdr:col>
      <xdr:colOff>314325</xdr:colOff>
      <xdr:row>65</xdr:row>
      <xdr:rowOff>31750</xdr:rowOff>
    </xdr:to>
    <xdr:sp macro="" textlink="">
      <xdr:nvSpPr>
        <xdr:cNvPr id="796" name="正方形/長方形 795"/>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繰出金</a:t>
          </a:r>
        </a:p>
      </xdr:txBody>
    </xdr:sp>
    <xdr:clientData/>
  </xdr:twoCellAnchor>
  <xdr:twoCellAnchor>
    <xdr:from>
      <xdr:col>26</xdr:col>
      <xdr:colOff>555625</xdr:colOff>
      <xdr:row>65</xdr:row>
      <xdr:rowOff>57150</xdr:rowOff>
    </xdr:from>
    <xdr:to>
      <xdr:col>29</xdr:col>
      <xdr:colOff>22225</xdr:colOff>
      <xdr:row>66</xdr:row>
      <xdr:rowOff>139700</xdr:rowOff>
    </xdr:to>
    <xdr:sp macro="" textlink="">
      <xdr:nvSpPr>
        <xdr:cNvPr id="797" name="正方形/長方形 796"/>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66</xdr:row>
      <xdr:rowOff>88900</xdr:rowOff>
    </xdr:from>
    <xdr:to>
      <xdr:col>29</xdr:col>
      <xdr:colOff>22225</xdr:colOff>
      <xdr:row>68</xdr:row>
      <xdr:rowOff>0</xdr:rowOff>
    </xdr:to>
    <xdr:sp macro="" textlink="">
      <xdr:nvSpPr>
        <xdr:cNvPr id="798" name="正方形/長方形 797"/>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54/79</a:t>
          </a:r>
          <a:endParaRPr kumimoji="1" lang="ja-JP" altLang="en-US" sz="1200" b="1" i="1">
            <a:solidFill>
              <a:srgbClr val="4080FF"/>
            </a:solidFill>
            <a:latin typeface="ＭＳ Ｐゴシック"/>
          </a:endParaRPr>
        </a:p>
      </xdr:txBody>
    </xdr:sp>
    <xdr:clientData/>
  </xdr:twoCellAnchor>
  <xdr:twoCellAnchor>
    <xdr:from>
      <xdr:col>28</xdr:col>
      <xdr:colOff>200025</xdr:colOff>
      <xdr:row>65</xdr:row>
      <xdr:rowOff>57150</xdr:rowOff>
    </xdr:from>
    <xdr:to>
      <xdr:col>30</xdr:col>
      <xdr:colOff>352425</xdr:colOff>
      <xdr:row>66</xdr:row>
      <xdr:rowOff>139700</xdr:rowOff>
    </xdr:to>
    <xdr:sp macro="" textlink="">
      <xdr:nvSpPr>
        <xdr:cNvPr id="799" name="正方形/長方形 798"/>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66</xdr:row>
      <xdr:rowOff>88900</xdr:rowOff>
    </xdr:from>
    <xdr:to>
      <xdr:col>30</xdr:col>
      <xdr:colOff>352425</xdr:colOff>
      <xdr:row>68</xdr:row>
      <xdr:rowOff>0</xdr:rowOff>
    </xdr:to>
    <xdr:sp macro="" textlink="">
      <xdr:nvSpPr>
        <xdr:cNvPr id="800" name="正方形/長方形 799"/>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41,015</a:t>
          </a:r>
          <a:endParaRPr kumimoji="1" lang="ja-JP" altLang="en-US" sz="1200" b="1" i="1">
            <a:solidFill>
              <a:srgbClr val="4080FF"/>
            </a:solidFill>
            <a:latin typeface="ＭＳ Ｐゴシック"/>
          </a:endParaRPr>
        </a:p>
      </xdr:txBody>
    </xdr:sp>
    <xdr:clientData/>
  </xdr:twoCellAnchor>
  <xdr:twoCellAnchor>
    <xdr:from>
      <xdr:col>29</xdr:col>
      <xdr:colOff>657225</xdr:colOff>
      <xdr:row>65</xdr:row>
      <xdr:rowOff>57150</xdr:rowOff>
    </xdr:from>
    <xdr:to>
      <xdr:col>32</xdr:col>
      <xdr:colOff>123825</xdr:colOff>
      <xdr:row>66</xdr:row>
      <xdr:rowOff>139700</xdr:rowOff>
    </xdr:to>
    <xdr:sp macro="" textlink="">
      <xdr:nvSpPr>
        <xdr:cNvPr id="801" name="正方形/長方形 800"/>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29</xdr:col>
      <xdr:colOff>657225</xdr:colOff>
      <xdr:row>66</xdr:row>
      <xdr:rowOff>88900</xdr:rowOff>
    </xdr:from>
    <xdr:to>
      <xdr:col>32</xdr:col>
      <xdr:colOff>123825</xdr:colOff>
      <xdr:row>68</xdr:row>
      <xdr:rowOff>0</xdr:rowOff>
    </xdr:to>
    <xdr:sp macro="" textlink="">
      <xdr:nvSpPr>
        <xdr:cNvPr id="802" name="正方形/長方形 801"/>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47,644</a:t>
          </a:r>
          <a:endParaRPr kumimoji="1" lang="ja-JP" altLang="en-US" sz="1200" b="1" i="1">
            <a:solidFill>
              <a:srgbClr val="4080FF"/>
            </a:solidFill>
            <a:latin typeface="ＭＳ Ｐゴシック"/>
          </a:endParaRPr>
        </a:p>
      </xdr:txBody>
    </xdr:sp>
    <xdr:clientData/>
  </xdr:twoCellAnchor>
  <xdr:twoCellAnchor>
    <xdr:from>
      <xdr:col>26</xdr:col>
      <xdr:colOff>428625</xdr:colOff>
      <xdr:row>68</xdr:row>
      <xdr:rowOff>25400</xdr:rowOff>
    </xdr:from>
    <xdr:to>
      <xdr:col>33</xdr:col>
      <xdr:colOff>314325</xdr:colOff>
      <xdr:row>81</xdr:row>
      <xdr:rowOff>82550</xdr:rowOff>
    </xdr:to>
    <xdr:sp macro="" textlink="">
      <xdr:nvSpPr>
        <xdr:cNvPr id="803" name="正方形/長方形 802"/>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67</xdr:row>
      <xdr:rowOff>6350</xdr:rowOff>
    </xdr:from>
    <xdr:ext cx="349839" cy="225703"/>
    <xdr:sp macro="" textlink="">
      <xdr:nvSpPr>
        <xdr:cNvPr id="804" name="テキスト ボックス 803"/>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81</xdr:row>
      <xdr:rowOff>82550</xdr:rowOff>
    </xdr:from>
    <xdr:to>
      <xdr:col>33</xdr:col>
      <xdr:colOff>314325</xdr:colOff>
      <xdr:row>81</xdr:row>
      <xdr:rowOff>82550</xdr:rowOff>
    </xdr:to>
    <xdr:cxnSp macro="">
      <xdr:nvCxnSpPr>
        <xdr:cNvPr id="805" name="直線コネクタ 804"/>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80</xdr:row>
      <xdr:rowOff>111777</xdr:rowOff>
    </xdr:from>
    <xdr:ext cx="248786" cy="259045"/>
    <xdr:sp macro="" textlink="">
      <xdr:nvSpPr>
        <xdr:cNvPr id="806" name="テキスト ボックス 805"/>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79</xdr:row>
      <xdr:rowOff>98879</xdr:rowOff>
    </xdr:from>
    <xdr:to>
      <xdr:col>33</xdr:col>
      <xdr:colOff>314325</xdr:colOff>
      <xdr:row>79</xdr:row>
      <xdr:rowOff>98879</xdr:rowOff>
    </xdr:to>
    <xdr:cxnSp macro="">
      <xdr:nvCxnSpPr>
        <xdr:cNvPr id="807" name="直線コネクタ 806"/>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78</xdr:row>
      <xdr:rowOff>128106</xdr:rowOff>
    </xdr:from>
    <xdr:ext cx="531299" cy="259045"/>
    <xdr:sp macro="" textlink="">
      <xdr:nvSpPr>
        <xdr:cNvPr id="808" name="テキスト ボックス 807"/>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77</xdr:row>
      <xdr:rowOff>115207</xdr:rowOff>
    </xdr:from>
    <xdr:to>
      <xdr:col>33</xdr:col>
      <xdr:colOff>314325</xdr:colOff>
      <xdr:row>77</xdr:row>
      <xdr:rowOff>115207</xdr:rowOff>
    </xdr:to>
    <xdr:cxnSp macro="">
      <xdr:nvCxnSpPr>
        <xdr:cNvPr id="809" name="直線コネクタ 808"/>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76</xdr:row>
      <xdr:rowOff>144434</xdr:rowOff>
    </xdr:from>
    <xdr:ext cx="531299" cy="259045"/>
    <xdr:sp macro="" textlink="">
      <xdr:nvSpPr>
        <xdr:cNvPr id="810" name="テキスト ボックス 809"/>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75</xdr:row>
      <xdr:rowOff>131535</xdr:rowOff>
    </xdr:from>
    <xdr:to>
      <xdr:col>33</xdr:col>
      <xdr:colOff>314325</xdr:colOff>
      <xdr:row>75</xdr:row>
      <xdr:rowOff>131535</xdr:rowOff>
    </xdr:to>
    <xdr:cxnSp macro="">
      <xdr:nvCxnSpPr>
        <xdr:cNvPr id="811" name="直線コネクタ 810"/>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74</xdr:row>
      <xdr:rowOff>160762</xdr:rowOff>
    </xdr:from>
    <xdr:ext cx="531299" cy="259045"/>
    <xdr:sp macro="" textlink="">
      <xdr:nvSpPr>
        <xdr:cNvPr id="812" name="テキスト ボックス 811"/>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26</xdr:col>
      <xdr:colOff>428625</xdr:colOff>
      <xdr:row>73</xdr:row>
      <xdr:rowOff>147865</xdr:rowOff>
    </xdr:from>
    <xdr:to>
      <xdr:col>33</xdr:col>
      <xdr:colOff>314325</xdr:colOff>
      <xdr:row>73</xdr:row>
      <xdr:rowOff>147865</xdr:rowOff>
    </xdr:to>
    <xdr:cxnSp macro="">
      <xdr:nvCxnSpPr>
        <xdr:cNvPr id="813" name="直線コネクタ 812"/>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73</xdr:row>
      <xdr:rowOff>5642</xdr:rowOff>
    </xdr:from>
    <xdr:ext cx="595419" cy="259045"/>
    <xdr:sp macro="" textlink="">
      <xdr:nvSpPr>
        <xdr:cNvPr id="814" name="テキスト ボックス 813"/>
        <xdr:cNvSpPr txBox="1"/>
      </xdr:nvSpPr>
      <xdr:spPr>
        <a:xfrm>
          <a:off x="17692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26</xdr:col>
      <xdr:colOff>428625</xdr:colOff>
      <xdr:row>71</xdr:row>
      <xdr:rowOff>164193</xdr:rowOff>
    </xdr:from>
    <xdr:to>
      <xdr:col>33</xdr:col>
      <xdr:colOff>314325</xdr:colOff>
      <xdr:row>71</xdr:row>
      <xdr:rowOff>164193</xdr:rowOff>
    </xdr:to>
    <xdr:cxnSp macro="">
      <xdr:nvCxnSpPr>
        <xdr:cNvPr id="815" name="直線コネクタ 814"/>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71</xdr:row>
      <xdr:rowOff>21970</xdr:rowOff>
    </xdr:from>
    <xdr:ext cx="595419" cy="259045"/>
    <xdr:sp macro="" textlink="">
      <xdr:nvSpPr>
        <xdr:cNvPr id="816" name="テキスト ボックス 815"/>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26</xdr:col>
      <xdr:colOff>428625</xdr:colOff>
      <xdr:row>70</xdr:row>
      <xdr:rowOff>9072</xdr:rowOff>
    </xdr:from>
    <xdr:to>
      <xdr:col>33</xdr:col>
      <xdr:colOff>314325</xdr:colOff>
      <xdr:row>70</xdr:row>
      <xdr:rowOff>9072</xdr:rowOff>
    </xdr:to>
    <xdr:cxnSp macro="">
      <xdr:nvCxnSpPr>
        <xdr:cNvPr id="817" name="直線コネクタ 816"/>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69</xdr:row>
      <xdr:rowOff>38299</xdr:rowOff>
    </xdr:from>
    <xdr:ext cx="595419" cy="259045"/>
    <xdr:sp macro="" textlink="">
      <xdr:nvSpPr>
        <xdr:cNvPr id="818" name="テキスト ボックス 817"/>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68</xdr:row>
      <xdr:rowOff>25400</xdr:rowOff>
    </xdr:to>
    <xdr:cxnSp macro="">
      <xdr:nvCxnSpPr>
        <xdr:cNvPr id="819" name="直線コネクタ 818"/>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67</xdr:row>
      <xdr:rowOff>54627</xdr:rowOff>
    </xdr:from>
    <xdr:ext cx="595419" cy="259045"/>
    <xdr:sp macro="" textlink="">
      <xdr:nvSpPr>
        <xdr:cNvPr id="820" name="テキスト ボックス 819"/>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81</xdr:row>
      <xdr:rowOff>82550</xdr:rowOff>
    </xdr:to>
    <xdr:sp macro="" textlink="">
      <xdr:nvSpPr>
        <xdr:cNvPr id="821"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71</xdr:row>
      <xdr:rowOff>18031</xdr:rowOff>
    </xdr:from>
    <xdr:to>
      <xdr:col>32</xdr:col>
      <xdr:colOff>186689</xdr:colOff>
      <xdr:row>79</xdr:row>
      <xdr:rowOff>115653</xdr:rowOff>
    </xdr:to>
    <xdr:cxnSp macro="">
      <xdr:nvCxnSpPr>
        <xdr:cNvPr id="822" name="直線コネクタ 821"/>
        <xdr:cNvCxnSpPr/>
      </xdr:nvCxnSpPr>
      <xdr:spPr>
        <a:xfrm flipV="1">
          <a:off x="22159595" y="12190981"/>
          <a:ext cx="1269" cy="14692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79</xdr:row>
      <xdr:rowOff>119480</xdr:rowOff>
    </xdr:from>
    <xdr:ext cx="534377" cy="259045"/>
    <xdr:sp macro="" textlink="">
      <xdr:nvSpPr>
        <xdr:cNvPr id="823" name="繰出金最小値テキスト"/>
        <xdr:cNvSpPr txBox="1"/>
      </xdr:nvSpPr>
      <xdr:spPr>
        <a:xfrm>
          <a:off x="22212300" y="13664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28,459</a:t>
          </a:r>
          <a:endParaRPr kumimoji="1" lang="ja-JP" altLang="en-US" sz="1000" b="1">
            <a:latin typeface="ＭＳ Ｐゴシック"/>
          </a:endParaRPr>
        </a:p>
      </xdr:txBody>
    </xdr:sp>
    <xdr:clientData/>
  </xdr:oneCellAnchor>
  <xdr:twoCellAnchor>
    <xdr:from>
      <xdr:col>32</xdr:col>
      <xdr:colOff>98425</xdr:colOff>
      <xdr:row>79</xdr:row>
      <xdr:rowOff>115653</xdr:rowOff>
    </xdr:from>
    <xdr:to>
      <xdr:col>32</xdr:col>
      <xdr:colOff>276225</xdr:colOff>
      <xdr:row>79</xdr:row>
      <xdr:rowOff>115653</xdr:rowOff>
    </xdr:to>
    <xdr:cxnSp macro="">
      <xdr:nvCxnSpPr>
        <xdr:cNvPr id="824" name="直線コネクタ 823"/>
        <xdr:cNvCxnSpPr/>
      </xdr:nvCxnSpPr>
      <xdr:spPr>
        <a:xfrm>
          <a:off x="22072600" y="136602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69</xdr:row>
      <xdr:rowOff>136158</xdr:rowOff>
    </xdr:from>
    <xdr:ext cx="599010" cy="259045"/>
    <xdr:sp macro="" textlink="">
      <xdr:nvSpPr>
        <xdr:cNvPr id="825" name="繰出金最大値テキスト"/>
        <xdr:cNvSpPr txBox="1"/>
      </xdr:nvSpPr>
      <xdr:spPr>
        <a:xfrm>
          <a:off x="22212300" y="119662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163,427</a:t>
          </a:r>
          <a:endParaRPr kumimoji="1" lang="ja-JP" altLang="en-US" sz="1000" b="1">
            <a:latin typeface="ＭＳ Ｐゴシック"/>
          </a:endParaRPr>
        </a:p>
      </xdr:txBody>
    </xdr:sp>
    <xdr:clientData/>
  </xdr:oneCellAnchor>
  <xdr:twoCellAnchor>
    <xdr:from>
      <xdr:col>32</xdr:col>
      <xdr:colOff>98425</xdr:colOff>
      <xdr:row>71</xdr:row>
      <xdr:rowOff>18031</xdr:rowOff>
    </xdr:from>
    <xdr:to>
      <xdr:col>32</xdr:col>
      <xdr:colOff>276225</xdr:colOff>
      <xdr:row>71</xdr:row>
      <xdr:rowOff>18031</xdr:rowOff>
    </xdr:to>
    <xdr:cxnSp macro="">
      <xdr:nvCxnSpPr>
        <xdr:cNvPr id="826" name="直線コネクタ 825"/>
        <xdr:cNvCxnSpPr/>
      </xdr:nvCxnSpPr>
      <xdr:spPr>
        <a:xfrm>
          <a:off x="22072600" y="121909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77</xdr:row>
      <xdr:rowOff>50589</xdr:rowOff>
    </xdr:from>
    <xdr:to>
      <xdr:col>32</xdr:col>
      <xdr:colOff>187325</xdr:colOff>
      <xdr:row>77</xdr:row>
      <xdr:rowOff>66439</xdr:rowOff>
    </xdr:to>
    <xdr:cxnSp macro="">
      <xdr:nvCxnSpPr>
        <xdr:cNvPr id="827" name="直線コネクタ 826"/>
        <xdr:cNvCxnSpPr/>
      </xdr:nvCxnSpPr>
      <xdr:spPr>
        <a:xfrm flipV="1">
          <a:off x="21323300" y="13252239"/>
          <a:ext cx="838200" cy="15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75</xdr:row>
      <xdr:rowOff>103961</xdr:rowOff>
    </xdr:from>
    <xdr:ext cx="534377" cy="259045"/>
    <xdr:sp macro="" textlink="">
      <xdr:nvSpPr>
        <xdr:cNvPr id="828" name="繰出金平均値テキスト"/>
        <xdr:cNvSpPr txBox="1"/>
      </xdr:nvSpPr>
      <xdr:spPr>
        <a:xfrm>
          <a:off x="22212300" y="129627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74,218</a:t>
          </a:r>
          <a:endParaRPr kumimoji="1" lang="ja-JP" altLang="en-US" sz="1000" b="1">
            <a:solidFill>
              <a:srgbClr val="000080"/>
            </a:solidFill>
            <a:latin typeface="ＭＳ Ｐゴシック"/>
          </a:endParaRPr>
        </a:p>
      </xdr:txBody>
    </xdr:sp>
    <xdr:clientData/>
  </xdr:oneCellAnchor>
  <xdr:twoCellAnchor>
    <xdr:from>
      <xdr:col>32</xdr:col>
      <xdr:colOff>136525</xdr:colOff>
      <xdr:row>76</xdr:row>
      <xdr:rowOff>81083</xdr:rowOff>
    </xdr:from>
    <xdr:to>
      <xdr:col>32</xdr:col>
      <xdr:colOff>238125</xdr:colOff>
      <xdr:row>77</xdr:row>
      <xdr:rowOff>11233</xdr:rowOff>
    </xdr:to>
    <xdr:sp macro="" textlink="">
      <xdr:nvSpPr>
        <xdr:cNvPr id="829" name="フローチャート : 判断 828"/>
        <xdr:cNvSpPr/>
      </xdr:nvSpPr>
      <xdr:spPr>
        <a:xfrm>
          <a:off x="22110700" y="13111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77</xdr:row>
      <xdr:rowOff>26619</xdr:rowOff>
    </xdr:from>
    <xdr:to>
      <xdr:col>31</xdr:col>
      <xdr:colOff>34925</xdr:colOff>
      <xdr:row>77</xdr:row>
      <xdr:rowOff>66439</xdr:rowOff>
    </xdr:to>
    <xdr:cxnSp macro="">
      <xdr:nvCxnSpPr>
        <xdr:cNvPr id="830" name="直線コネクタ 829"/>
        <xdr:cNvCxnSpPr/>
      </xdr:nvCxnSpPr>
      <xdr:spPr>
        <a:xfrm>
          <a:off x="20434300" y="13228269"/>
          <a:ext cx="889000" cy="39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76</xdr:row>
      <xdr:rowOff>88215</xdr:rowOff>
    </xdr:from>
    <xdr:to>
      <xdr:col>31</xdr:col>
      <xdr:colOff>85725</xdr:colOff>
      <xdr:row>77</xdr:row>
      <xdr:rowOff>18365</xdr:rowOff>
    </xdr:to>
    <xdr:sp macro="" textlink="">
      <xdr:nvSpPr>
        <xdr:cNvPr id="831" name="フローチャート : 判断 830"/>
        <xdr:cNvSpPr/>
      </xdr:nvSpPr>
      <xdr:spPr>
        <a:xfrm>
          <a:off x="21272500" y="13118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75</xdr:row>
      <xdr:rowOff>34891</xdr:rowOff>
    </xdr:from>
    <xdr:ext cx="534377" cy="259045"/>
    <xdr:sp macro="" textlink="">
      <xdr:nvSpPr>
        <xdr:cNvPr id="832" name="テキスト ボックス 831"/>
        <xdr:cNvSpPr txBox="1"/>
      </xdr:nvSpPr>
      <xdr:spPr>
        <a:xfrm>
          <a:off x="21056111" y="12893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73,563</a:t>
          </a:r>
          <a:endParaRPr kumimoji="1" lang="ja-JP" altLang="en-US" sz="1000" b="1">
            <a:solidFill>
              <a:srgbClr val="000080"/>
            </a:solidFill>
            <a:latin typeface="ＭＳ Ｐゴシック"/>
          </a:endParaRPr>
        </a:p>
      </xdr:txBody>
    </xdr:sp>
    <xdr:clientData/>
  </xdr:oneCellAnchor>
  <xdr:twoCellAnchor>
    <xdr:from>
      <xdr:col>28</xdr:col>
      <xdr:colOff>314325</xdr:colOff>
      <xdr:row>77</xdr:row>
      <xdr:rowOff>7601</xdr:rowOff>
    </xdr:from>
    <xdr:to>
      <xdr:col>29</xdr:col>
      <xdr:colOff>517525</xdr:colOff>
      <xdr:row>77</xdr:row>
      <xdr:rowOff>26619</xdr:rowOff>
    </xdr:to>
    <xdr:cxnSp macro="">
      <xdr:nvCxnSpPr>
        <xdr:cNvPr id="833" name="直線コネクタ 832"/>
        <xdr:cNvCxnSpPr/>
      </xdr:nvCxnSpPr>
      <xdr:spPr>
        <a:xfrm>
          <a:off x="19545300" y="13209251"/>
          <a:ext cx="889000" cy="19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76</xdr:row>
      <xdr:rowOff>125149</xdr:rowOff>
    </xdr:from>
    <xdr:to>
      <xdr:col>29</xdr:col>
      <xdr:colOff>568325</xdr:colOff>
      <xdr:row>77</xdr:row>
      <xdr:rowOff>55299</xdr:rowOff>
    </xdr:to>
    <xdr:sp macro="" textlink="">
      <xdr:nvSpPr>
        <xdr:cNvPr id="834" name="フローチャート : 判断 833"/>
        <xdr:cNvSpPr/>
      </xdr:nvSpPr>
      <xdr:spPr>
        <a:xfrm>
          <a:off x="20383500" y="13155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75</xdr:row>
      <xdr:rowOff>71827</xdr:rowOff>
    </xdr:from>
    <xdr:ext cx="534377" cy="259045"/>
    <xdr:sp macro="" textlink="">
      <xdr:nvSpPr>
        <xdr:cNvPr id="835" name="テキスト ボックス 834"/>
        <xdr:cNvSpPr txBox="1"/>
      </xdr:nvSpPr>
      <xdr:spPr>
        <a:xfrm>
          <a:off x="20167111" y="12930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70,170</a:t>
          </a:r>
          <a:endParaRPr kumimoji="1" lang="ja-JP" altLang="en-US" sz="1000" b="1">
            <a:solidFill>
              <a:srgbClr val="000080"/>
            </a:solidFill>
            <a:latin typeface="ＭＳ Ｐゴシック"/>
          </a:endParaRPr>
        </a:p>
      </xdr:txBody>
    </xdr:sp>
    <xdr:clientData/>
  </xdr:oneCellAnchor>
  <xdr:twoCellAnchor>
    <xdr:from>
      <xdr:col>27</xdr:col>
      <xdr:colOff>111125</xdr:colOff>
      <xdr:row>76</xdr:row>
      <xdr:rowOff>150955</xdr:rowOff>
    </xdr:from>
    <xdr:to>
      <xdr:col>28</xdr:col>
      <xdr:colOff>314325</xdr:colOff>
      <xdr:row>77</xdr:row>
      <xdr:rowOff>7601</xdr:rowOff>
    </xdr:to>
    <xdr:cxnSp macro="">
      <xdr:nvCxnSpPr>
        <xdr:cNvPr id="836" name="直線コネクタ 835"/>
        <xdr:cNvCxnSpPr/>
      </xdr:nvCxnSpPr>
      <xdr:spPr>
        <a:xfrm>
          <a:off x="18656300" y="13181155"/>
          <a:ext cx="889000" cy="28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76</xdr:row>
      <xdr:rowOff>149893</xdr:rowOff>
    </xdr:from>
    <xdr:to>
      <xdr:col>28</xdr:col>
      <xdr:colOff>365125</xdr:colOff>
      <xdr:row>77</xdr:row>
      <xdr:rowOff>80043</xdr:rowOff>
    </xdr:to>
    <xdr:sp macro="" textlink="">
      <xdr:nvSpPr>
        <xdr:cNvPr id="837" name="フローチャート : 判断 836"/>
        <xdr:cNvSpPr/>
      </xdr:nvSpPr>
      <xdr:spPr>
        <a:xfrm>
          <a:off x="19494500" y="13180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77</xdr:row>
      <xdr:rowOff>71170</xdr:rowOff>
    </xdr:from>
    <xdr:ext cx="534377" cy="259045"/>
    <xdr:sp macro="" textlink="">
      <xdr:nvSpPr>
        <xdr:cNvPr id="838" name="テキスト ボックス 837"/>
        <xdr:cNvSpPr txBox="1"/>
      </xdr:nvSpPr>
      <xdr:spPr>
        <a:xfrm>
          <a:off x="19278111" y="13272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67,897</a:t>
          </a:r>
          <a:endParaRPr kumimoji="1" lang="ja-JP" altLang="en-US" sz="1000" b="1">
            <a:solidFill>
              <a:srgbClr val="000080"/>
            </a:solidFill>
            <a:latin typeface="ＭＳ Ｐゴシック"/>
          </a:endParaRPr>
        </a:p>
      </xdr:txBody>
    </xdr:sp>
    <xdr:clientData/>
  </xdr:oneCellAnchor>
  <xdr:twoCellAnchor>
    <xdr:from>
      <xdr:col>27</xdr:col>
      <xdr:colOff>60325</xdr:colOff>
      <xdr:row>76</xdr:row>
      <xdr:rowOff>159113</xdr:rowOff>
    </xdr:from>
    <xdr:to>
      <xdr:col>27</xdr:col>
      <xdr:colOff>161925</xdr:colOff>
      <xdr:row>77</xdr:row>
      <xdr:rowOff>89263</xdr:rowOff>
    </xdr:to>
    <xdr:sp macro="" textlink="">
      <xdr:nvSpPr>
        <xdr:cNvPr id="839" name="フローチャート : 判断 838"/>
        <xdr:cNvSpPr/>
      </xdr:nvSpPr>
      <xdr:spPr>
        <a:xfrm>
          <a:off x="18605500" y="13189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77</xdr:row>
      <xdr:rowOff>80390</xdr:rowOff>
    </xdr:from>
    <xdr:ext cx="534377" cy="259045"/>
    <xdr:sp macro="" textlink="">
      <xdr:nvSpPr>
        <xdr:cNvPr id="840" name="テキスト ボックス 839"/>
        <xdr:cNvSpPr txBox="1"/>
      </xdr:nvSpPr>
      <xdr:spPr>
        <a:xfrm>
          <a:off x="18389111" y="13282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67,050</a:t>
          </a:r>
          <a:endParaRPr kumimoji="1" lang="ja-JP" altLang="en-US" sz="1000" b="1">
            <a:solidFill>
              <a:srgbClr val="000080"/>
            </a:solidFill>
            <a:latin typeface="ＭＳ Ｐゴシック"/>
          </a:endParaRPr>
        </a:p>
      </xdr:txBody>
    </xdr:sp>
    <xdr:clientData/>
  </xdr:oneCellAnchor>
  <xdr:oneCellAnchor>
    <xdr:from>
      <xdr:col>31</xdr:col>
      <xdr:colOff>682625</xdr:colOff>
      <xdr:row>81</xdr:row>
      <xdr:rowOff>80027</xdr:rowOff>
    </xdr:from>
    <xdr:ext cx="762000" cy="259045"/>
    <xdr:sp macro="" textlink="">
      <xdr:nvSpPr>
        <xdr:cNvPr id="841" name="テキスト ボックス 840"/>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81</xdr:row>
      <xdr:rowOff>80027</xdr:rowOff>
    </xdr:from>
    <xdr:ext cx="762000" cy="259045"/>
    <xdr:sp macro="" textlink="">
      <xdr:nvSpPr>
        <xdr:cNvPr id="842" name="テキスト ボックス 841"/>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81</xdr:row>
      <xdr:rowOff>80027</xdr:rowOff>
    </xdr:from>
    <xdr:ext cx="762000" cy="259045"/>
    <xdr:sp macro="" textlink="">
      <xdr:nvSpPr>
        <xdr:cNvPr id="843" name="テキスト ボックス 842"/>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81</xdr:row>
      <xdr:rowOff>80027</xdr:rowOff>
    </xdr:from>
    <xdr:ext cx="762000" cy="259045"/>
    <xdr:sp macro="" textlink="">
      <xdr:nvSpPr>
        <xdr:cNvPr id="844" name="テキスト ボックス 843"/>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81</xdr:row>
      <xdr:rowOff>80027</xdr:rowOff>
    </xdr:from>
    <xdr:ext cx="762000" cy="259045"/>
    <xdr:sp macro="" textlink="">
      <xdr:nvSpPr>
        <xdr:cNvPr id="845" name="テキスト ボックス 844"/>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76</xdr:row>
      <xdr:rowOff>171239</xdr:rowOff>
    </xdr:from>
    <xdr:to>
      <xdr:col>32</xdr:col>
      <xdr:colOff>238125</xdr:colOff>
      <xdr:row>77</xdr:row>
      <xdr:rowOff>101389</xdr:rowOff>
    </xdr:to>
    <xdr:sp macro="" textlink="">
      <xdr:nvSpPr>
        <xdr:cNvPr id="846" name="円/楕円 845"/>
        <xdr:cNvSpPr/>
      </xdr:nvSpPr>
      <xdr:spPr>
        <a:xfrm>
          <a:off x="22110700" y="13201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76</xdr:row>
      <xdr:rowOff>149666</xdr:rowOff>
    </xdr:from>
    <xdr:ext cx="534377" cy="259045"/>
    <xdr:sp macro="" textlink="">
      <xdr:nvSpPr>
        <xdr:cNvPr id="847" name="繰出金該当値テキスト"/>
        <xdr:cNvSpPr txBox="1"/>
      </xdr:nvSpPr>
      <xdr:spPr>
        <a:xfrm>
          <a:off x="22212300" y="13179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65,936</a:t>
          </a:r>
          <a:endParaRPr kumimoji="1" lang="ja-JP" altLang="en-US" sz="1000" b="1">
            <a:solidFill>
              <a:srgbClr val="FF0000"/>
            </a:solidFill>
            <a:latin typeface="ＭＳ Ｐゴシック"/>
          </a:endParaRPr>
        </a:p>
      </xdr:txBody>
    </xdr:sp>
    <xdr:clientData/>
  </xdr:oneCellAnchor>
  <xdr:twoCellAnchor>
    <xdr:from>
      <xdr:col>30</xdr:col>
      <xdr:colOff>669925</xdr:colOff>
      <xdr:row>77</xdr:row>
      <xdr:rowOff>15639</xdr:rowOff>
    </xdr:from>
    <xdr:to>
      <xdr:col>31</xdr:col>
      <xdr:colOff>85725</xdr:colOff>
      <xdr:row>77</xdr:row>
      <xdr:rowOff>117239</xdr:rowOff>
    </xdr:to>
    <xdr:sp macro="" textlink="">
      <xdr:nvSpPr>
        <xdr:cNvPr id="848" name="円/楕円 847"/>
        <xdr:cNvSpPr/>
      </xdr:nvSpPr>
      <xdr:spPr>
        <a:xfrm>
          <a:off x="21272500" y="13217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77</xdr:row>
      <xdr:rowOff>108366</xdr:rowOff>
    </xdr:from>
    <xdr:ext cx="534377" cy="259045"/>
    <xdr:sp macro="" textlink="">
      <xdr:nvSpPr>
        <xdr:cNvPr id="849" name="テキスト ボックス 848"/>
        <xdr:cNvSpPr txBox="1"/>
      </xdr:nvSpPr>
      <xdr:spPr>
        <a:xfrm>
          <a:off x="21056111" y="13310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64,480</a:t>
          </a:r>
          <a:endParaRPr kumimoji="1" lang="ja-JP" altLang="en-US" sz="1000" b="1">
            <a:solidFill>
              <a:srgbClr val="FF0000"/>
            </a:solidFill>
            <a:latin typeface="ＭＳ Ｐゴシック"/>
          </a:endParaRPr>
        </a:p>
      </xdr:txBody>
    </xdr:sp>
    <xdr:clientData/>
  </xdr:oneCellAnchor>
  <xdr:twoCellAnchor>
    <xdr:from>
      <xdr:col>29</xdr:col>
      <xdr:colOff>466725</xdr:colOff>
      <xdr:row>76</xdr:row>
      <xdr:rowOff>147269</xdr:rowOff>
    </xdr:from>
    <xdr:to>
      <xdr:col>29</xdr:col>
      <xdr:colOff>568325</xdr:colOff>
      <xdr:row>77</xdr:row>
      <xdr:rowOff>77419</xdr:rowOff>
    </xdr:to>
    <xdr:sp macro="" textlink="">
      <xdr:nvSpPr>
        <xdr:cNvPr id="850" name="円/楕円 849"/>
        <xdr:cNvSpPr/>
      </xdr:nvSpPr>
      <xdr:spPr>
        <a:xfrm>
          <a:off x="20383500" y="13177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77</xdr:row>
      <xdr:rowOff>68546</xdr:rowOff>
    </xdr:from>
    <xdr:ext cx="534377" cy="259045"/>
    <xdr:sp macro="" textlink="">
      <xdr:nvSpPr>
        <xdr:cNvPr id="851" name="テキスト ボックス 850"/>
        <xdr:cNvSpPr txBox="1"/>
      </xdr:nvSpPr>
      <xdr:spPr>
        <a:xfrm>
          <a:off x="20167111" y="13270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68,138</a:t>
          </a:r>
          <a:endParaRPr kumimoji="1" lang="ja-JP" altLang="en-US" sz="1000" b="1">
            <a:solidFill>
              <a:srgbClr val="FF0000"/>
            </a:solidFill>
            <a:latin typeface="ＭＳ Ｐゴシック"/>
          </a:endParaRPr>
        </a:p>
      </xdr:txBody>
    </xdr:sp>
    <xdr:clientData/>
  </xdr:oneCellAnchor>
  <xdr:twoCellAnchor>
    <xdr:from>
      <xdr:col>28</xdr:col>
      <xdr:colOff>263525</xdr:colOff>
      <xdr:row>76</xdr:row>
      <xdr:rowOff>128251</xdr:rowOff>
    </xdr:from>
    <xdr:to>
      <xdr:col>28</xdr:col>
      <xdr:colOff>365125</xdr:colOff>
      <xdr:row>77</xdr:row>
      <xdr:rowOff>58401</xdr:rowOff>
    </xdr:to>
    <xdr:sp macro="" textlink="">
      <xdr:nvSpPr>
        <xdr:cNvPr id="852" name="円/楕円 851"/>
        <xdr:cNvSpPr/>
      </xdr:nvSpPr>
      <xdr:spPr>
        <a:xfrm>
          <a:off x="19494500" y="13158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75</xdr:row>
      <xdr:rowOff>74929</xdr:rowOff>
    </xdr:from>
    <xdr:ext cx="534377" cy="259045"/>
    <xdr:sp macro="" textlink="">
      <xdr:nvSpPr>
        <xdr:cNvPr id="853" name="テキスト ボックス 852"/>
        <xdr:cNvSpPr txBox="1"/>
      </xdr:nvSpPr>
      <xdr:spPr>
        <a:xfrm>
          <a:off x="19278111" y="12933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69,885</a:t>
          </a:r>
          <a:endParaRPr kumimoji="1" lang="ja-JP" altLang="en-US" sz="1000" b="1">
            <a:solidFill>
              <a:srgbClr val="FF0000"/>
            </a:solidFill>
            <a:latin typeface="ＭＳ Ｐゴシック"/>
          </a:endParaRPr>
        </a:p>
      </xdr:txBody>
    </xdr:sp>
    <xdr:clientData/>
  </xdr:oneCellAnchor>
  <xdr:twoCellAnchor>
    <xdr:from>
      <xdr:col>27</xdr:col>
      <xdr:colOff>60325</xdr:colOff>
      <xdr:row>76</xdr:row>
      <xdr:rowOff>100155</xdr:rowOff>
    </xdr:from>
    <xdr:to>
      <xdr:col>27</xdr:col>
      <xdr:colOff>161925</xdr:colOff>
      <xdr:row>77</xdr:row>
      <xdr:rowOff>30305</xdr:rowOff>
    </xdr:to>
    <xdr:sp macro="" textlink="">
      <xdr:nvSpPr>
        <xdr:cNvPr id="854" name="円/楕円 853"/>
        <xdr:cNvSpPr/>
      </xdr:nvSpPr>
      <xdr:spPr>
        <a:xfrm>
          <a:off x="18605500" y="13130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75</xdr:row>
      <xdr:rowOff>46833</xdr:rowOff>
    </xdr:from>
    <xdr:ext cx="534377" cy="259045"/>
    <xdr:sp macro="" textlink="">
      <xdr:nvSpPr>
        <xdr:cNvPr id="855" name="テキスト ボックス 854"/>
        <xdr:cNvSpPr txBox="1"/>
      </xdr:nvSpPr>
      <xdr:spPr>
        <a:xfrm>
          <a:off x="18389111" y="12905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72,466</a:t>
          </a:r>
          <a:endParaRPr kumimoji="1" lang="ja-JP" altLang="en-US" sz="1000" b="1">
            <a:solidFill>
              <a:srgbClr val="FF0000"/>
            </a:solidFill>
            <a:latin typeface="ＭＳ Ｐゴシック"/>
          </a:endParaRPr>
        </a:p>
      </xdr:txBody>
    </xdr:sp>
    <xdr:clientData/>
  </xdr:oneCellAnchor>
  <xdr:twoCellAnchor>
    <xdr:from>
      <xdr:col>26</xdr:col>
      <xdr:colOff>428625</xdr:colOff>
      <xdr:row>83</xdr:row>
      <xdr:rowOff>57150</xdr:rowOff>
    </xdr:from>
    <xdr:to>
      <xdr:col>33</xdr:col>
      <xdr:colOff>314325</xdr:colOff>
      <xdr:row>85</xdr:row>
      <xdr:rowOff>31750</xdr:rowOff>
    </xdr:to>
    <xdr:sp macro="" textlink="">
      <xdr:nvSpPr>
        <xdr:cNvPr id="856" name="正方形/長方形 855"/>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85</xdr:row>
      <xdr:rowOff>57150</xdr:rowOff>
    </xdr:from>
    <xdr:to>
      <xdr:col>29</xdr:col>
      <xdr:colOff>22225</xdr:colOff>
      <xdr:row>86</xdr:row>
      <xdr:rowOff>139700</xdr:rowOff>
    </xdr:to>
    <xdr:sp macro="" textlink="">
      <xdr:nvSpPr>
        <xdr:cNvPr id="857" name="正方形/長方形 856"/>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86</xdr:row>
      <xdr:rowOff>88900</xdr:rowOff>
    </xdr:from>
    <xdr:to>
      <xdr:col>29</xdr:col>
      <xdr:colOff>22225</xdr:colOff>
      <xdr:row>88</xdr:row>
      <xdr:rowOff>0</xdr:rowOff>
    </xdr:to>
    <xdr:sp macro="" textlink="">
      <xdr:nvSpPr>
        <xdr:cNvPr id="858" name="正方形/長方形 857"/>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1/79</a:t>
          </a:r>
          <a:endParaRPr kumimoji="1" lang="ja-JP" altLang="en-US" sz="1200" b="1" i="1">
            <a:solidFill>
              <a:srgbClr val="4080FF"/>
            </a:solidFill>
            <a:latin typeface="ＭＳ Ｐゴシック"/>
          </a:endParaRPr>
        </a:p>
      </xdr:txBody>
    </xdr:sp>
    <xdr:clientData/>
  </xdr:twoCellAnchor>
  <xdr:twoCellAnchor>
    <xdr:from>
      <xdr:col>28</xdr:col>
      <xdr:colOff>200025</xdr:colOff>
      <xdr:row>85</xdr:row>
      <xdr:rowOff>57150</xdr:rowOff>
    </xdr:from>
    <xdr:to>
      <xdr:col>30</xdr:col>
      <xdr:colOff>352425</xdr:colOff>
      <xdr:row>86</xdr:row>
      <xdr:rowOff>139700</xdr:rowOff>
    </xdr:to>
    <xdr:sp macro="" textlink="">
      <xdr:nvSpPr>
        <xdr:cNvPr id="859" name="正方形/長方形 858"/>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86</xdr:row>
      <xdr:rowOff>88900</xdr:rowOff>
    </xdr:from>
    <xdr:to>
      <xdr:col>30</xdr:col>
      <xdr:colOff>352425</xdr:colOff>
      <xdr:row>88</xdr:row>
      <xdr:rowOff>0</xdr:rowOff>
    </xdr:to>
    <xdr:sp macro="" textlink="">
      <xdr:nvSpPr>
        <xdr:cNvPr id="860" name="正方形/長方形 859"/>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85</xdr:row>
      <xdr:rowOff>57150</xdr:rowOff>
    </xdr:from>
    <xdr:to>
      <xdr:col>32</xdr:col>
      <xdr:colOff>123825</xdr:colOff>
      <xdr:row>86</xdr:row>
      <xdr:rowOff>139700</xdr:rowOff>
    </xdr:to>
    <xdr:sp macro="" textlink="">
      <xdr:nvSpPr>
        <xdr:cNvPr id="861" name="正方形/長方形 860"/>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29</xdr:col>
      <xdr:colOff>657225</xdr:colOff>
      <xdr:row>86</xdr:row>
      <xdr:rowOff>88900</xdr:rowOff>
    </xdr:from>
    <xdr:to>
      <xdr:col>32</xdr:col>
      <xdr:colOff>123825</xdr:colOff>
      <xdr:row>88</xdr:row>
      <xdr:rowOff>0</xdr:rowOff>
    </xdr:to>
    <xdr:sp macro="" textlink="">
      <xdr:nvSpPr>
        <xdr:cNvPr id="862" name="正方形/長方形 861"/>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88</xdr:row>
      <xdr:rowOff>25400</xdr:rowOff>
    </xdr:from>
    <xdr:to>
      <xdr:col>33</xdr:col>
      <xdr:colOff>314325</xdr:colOff>
      <xdr:row>101</xdr:row>
      <xdr:rowOff>82550</xdr:rowOff>
    </xdr:to>
    <xdr:sp macro="" textlink="">
      <xdr:nvSpPr>
        <xdr:cNvPr id="863" name="正方形/長方形 862"/>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87</xdr:row>
      <xdr:rowOff>6350</xdr:rowOff>
    </xdr:from>
    <xdr:ext cx="349839" cy="225703"/>
    <xdr:sp macro="" textlink="">
      <xdr:nvSpPr>
        <xdr:cNvPr id="864" name="テキスト ボックス 863"/>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101</xdr:row>
      <xdr:rowOff>82550</xdr:rowOff>
    </xdr:from>
    <xdr:to>
      <xdr:col>33</xdr:col>
      <xdr:colOff>314325</xdr:colOff>
      <xdr:row>101</xdr:row>
      <xdr:rowOff>82550</xdr:rowOff>
    </xdr:to>
    <xdr:cxnSp macro="">
      <xdr:nvCxnSpPr>
        <xdr:cNvPr id="865" name="直線コネクタ 864"/>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94</xdr:row>
      <xdr:rowOff>139700</xdr:rowOff>
    </xdr:from>
    <xdr:to>
      <xdr:col>33</xdr:col>
      <xdr:colOff>314325</xdr:colOff>
      <xdr:row>94</xdr:row>
      <xdr:rowOff>139700</xdr:rowOff>
    </xdr:to>
    <xdr:cxnSp macro="">
      <xdr:nvCxnSpPr>
        <xdr:cNvPr id="866" name="直線コネクタ 865"/>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93</xdr:row>
      <xdr:rowOff>168927</xdr:rowOff>
    </xdr:from>
    <xdr:ext cx="248786" cy="259045"/>
    <xdr:sp macro="" textlink="">
      <xdr:nvSpPr>
        <xdr:cNvPr id="867" name="テキスト ボックス 866"/>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88</xdr:row>
      <xdr:rowOff>25400</xdr:rowOff>
    </xdr:to>
    <xdr:cxnSp macro="">
      <xdr:nvCxnSpPr>
        <xdr:cNvPr id="868" name="直線コネクタ 867"/>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87</xdr:row>
      <xdr:rowOff>54627</xdr:rowOff>
    </xdr:from>
    <xdr:ext cx="248786" cy="259045"/>
    <xdr:sp macro="" textlink="">
      <xdr:nvSpPr>
        <xdr:cNvPr id="869" name="テキスト ボックス 868"/>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101</xdr:row>
      <xdr:rowOff>82550</xdr:rowOff>
    </xdr:to>
    <xdr:sp macro="" textlink="">
      <xdr:nvSpPr>
        <xdr:cNvPr id="870"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94</xdr:row>
      <xdr:rowOff>139700</xdr:rowOff>
    </xdr:from>
    <xdr:to>
      <xdr:col>32</xdr:col>
      <xdr:colOff>186689</xdr:colOff>
      <xdr:row>94</xdr:row>
      <xdr:rowOff>139700</xdr:rowOff>
    </xdr:to>
    <xdr:cxnSp macro="">
      <xdr:nvCxnSpPr>
        <xdr:cNvPr id="871" name="直線コネクタ 870"/>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95</xdr:row>
      <xdr:rowOff>10177</xdr:rowOff>
    </xdr:from>
    <xdr:ext cx="249299" cy="259045"/>
    <xdr:sp macro="" textlink="">
      <xdr:nvSpPr>
        <xdr:cNvPr id="872"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94</xdr:row>
      <xdr:rowOff>139700</xdr:rowOff>
    </xdr:from>
    <xdr:to>
      <xdr:col>32</xdr:col>
      <xdr:colOff>276225</xdr:colOff>
      <xdr:row>94</xdr:row>
      <xdr:rowOff>139700</xdr:rowOff>
    </xdr:to>
    <xdr:cxnSp macro="">
      <xdr:nvCxnSpPr>
        <xdr:cNvPr id="873" name="直線コネクタ 872"/>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93</xdr:row>
      <xdr:rowOff>10177</xdr:rowOff>
    </xdr:from>
    <xdr:ext cx="249299" cy="259045"/>
    <xdr:sp macro="" textlink="">
      <xdr:nvSpPr>
        <xdr:cNvPr id="874"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94</xdr:row>
      <xdr:rowOff>139700</xdr:rowOff>
    </xdr:from>
    <xdr:to>
      <xdr:col>32</xdr:col>
      <xdr:colOff>276225</xdr:colOff>
      <xdr:row>94</xdr:row>
      <xdr:rowOff>139700</xdr:rowOff>
    </xdr:to>
    <xdr:cxnSp macro="">
      <xdr:nvCxnSpPr>
        <xdr:cNvPr id="875" name="直線コネクタ 874"/>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94</xdr:row>
      <xdr:rowOff>139700</xdr:rowOff>
    </xdr:from>
    <xdr:to>
      <xdr:col>32</xdr:col>
      <xdr:colOff>187325</xdr:colOff>
      <xdr:row>94</xdr:row>
      <xdr:rowOff>139700</xdr:rowOff>
    </xdr:to>
    <xdr:cxnSp macro="">
      <xdr:nvCxnSpPr>
        <xdr:cNvPr id="876" name="直線コネクタ 875"/>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94</xdr:row>
      <xdr:rowOff>67327</xdr:rowOff>
    </xdr:from>
    <xdr:ext cx="249299" cy="259045"/>
    <xdr:sp macro="" textlink="">
      <xdr:nvSpPr>
        <xdr:cNvPr id="877"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94</xdr:row>
      <xdr:rowOff>88900</xdr:rowOff>
    </xdr:from>
    <xdr:to>
      <xdr:col>32</xdr:col>
      <xdr:colOff>238125</xdr:colOff>
      <xdr:row>95</xdr:row>
      <xdr:rowOff>19050</xdr:rowOff>
    </xdr:to>
    <xdr:sp macro="" textlink="">
      <xdr:nvSpPr>
        <xdr:cNvPr id="878" name="フローチャート : 判断 877"/>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94</xdr:row>
      <xdr:rowOff>139700</xdr:rowOff>
    </xdr:from>
    <xdr:to>
      <xdr:col>31</xdr:col>
      <xdr:colOff>34925</xdr:colOff>
      <xdr:row>94</xdr:row>
      <xdr:rowOff>139700</xdr:rowOff>
    </xdr:to>
    <xdr:cxnSp macro="">
      <xdr:nvCxnSpPr>
        <xdr:cNvPr id="879" name="直線コネクタ 878"/>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94</xdr:row>
      <xdr:rowOff>88900</xdr:rowOff>
    </xdr:from>
    <xdr:to>
      <xdr:col>31</xdr:col>
      <xdr:colOff>85725</xdr:colOff>
      <xdr:row>95</xdr:row>
      <xdr:rowOff>19050</xdr:rowOff>
    </xdr:to>
    <xdr:sp macro="" textlink="">
      <xdr:nvSpPr>
        <xdr:cNvPr id="880" name="フローチャート : 判断 879"/>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95</xdr:row>
      <xdr:rowOff>10177</xdr:rowOff>
    </xdr:from>
    <xdr:ext cx="249299" cy="259045"/>
    <xdr:sp macro="" textlink="">
      <xdr:nvSpPr>
        <xdr:cNvPr id="881" name="テキスト ボックス 880"/>
        <xdr:cNvSpPr txBox="1"/>
      </xdr:nvSpPr>
      <xdr:spPr>
        <a:xfrm>
          <a:off x="21198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94</xdr:row>
      <xdr:rowOff>139700</xdr:rowOff>
    </xdr:from>
    <xdr:to>
      <xdr:col>29</xdr:col>
      <xdr:colOff>517525</xdr:colOff>
      <xdr:row>94</xdr:row>
      <xdr:rowOff>139700</xdr:rowOff>
    </xdr:to>
    <xdr:cxnSp macro="">
      <xdr:nvCxnSpPr>
        <xdr:cNvPr id="882" name="直線コネクタ 881"/>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94</xdr:row>
      <xdr:rowOff>88900</xdr:rowOff>
    </xdr:from>
    <xdr:to>
      <xdr:col>29</xdr:col>
      <xdr:colOff>568325</xdr:colOff>
      <xdr:row>95</xdr:row>
      <xdr:rowOff>19050</xdr:rowOff>
    </xdr:to>
    <xdr:sp macro="" textlink="">
      <xdr:nvSpPr>
        <xdr:cNvPr id="883" name="フローチャート : 判断 882"/>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95</xdr:row>
      <xdr:rowOff>10177</xdr:rowOff>
    </xdr:from>
    <xdr:ext cx="249299" cy="259045"/>
    <xdr:sp macro="" textlink="">
      <xdr:nvSpPr>
        <xdr:cNvPr id="884" name="テキスト ボックス 883"/>
        <xdr:cNvSpPr txBox="1"/>
      </xdr:nvSpPr>
      <xdr:spPr>
        <a:xfrm>
          <a:off x="20309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94</xdr:row>
      <xdr:rowOff>139700</xdr:rowOff>
    </xdr:from>
    <xdr:to>
      <xdr:col>28</xdr:col>
      <xdr:colOff>314325</xdr:colOff>
      <xdr:row>94</xdr:row>
      <xdr:rowOff>139700</xdr:rowOff>
    </xdr:to>
    <xdr:cxnSp macro="">
      <xdr:nvCxnSpPr>
        <xdr:cNvPr id="885" name="直線コネクタ 884"/>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94</xdr:row>
      <xdr:rowOff>88900</xdr:rowOff>
    </xdr:from>
    <xdr:to>
      <xdr:col>28</xdr:col>
      <xdr:colOff>365125</xdr:colOff>
      <xdr:row>95</xdr:row>
      <xdr:rowOff>19050</xdr:rowOff>
    </xdr:to>
    <xdr:sp macro="" textlink="">
      <xdr:nvSpPr>
        <xdr:cNvPr id="886" name="フローチャート : 判断 885"/>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95</xdr:row>
      <xdr:rowOff>10177</xdr:rowOff>
    </xdr:from>
    <xdr:ext cx="249299" cy="259045"/>
    <xdr:sp macro="" textlink="">
      <xdr:nvSpPr>
        <xdr:cNvPr id="887" name="テキスト ボックス 886"/>
        <xdr:cNvSpPr txBox="1"/>
      </xdr:nvSpPr>
      <xdr:spPr>
        <a:xfrm>
          <a:off x="19420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94</xdr:row>
      <xdr:rowOff>88900</xdr:rowOff>
    </xdr:from>
    <xdr:to>
      <xdr:col>27</xdr:col>
      <xdr:colOff>161925</xdr:colOff>
      <xdr:row>95</xdr:row>
      <xdr:rowOff>19050</xdr:rowOff>
    </xdr:to>
    <xdr:sp macro="" textlink="">
      <xdr:nvSpPr>
        <xdr:cNvPr id="888" name="フローチャート : 判断 887"/>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95</xdr:row>
      <xdr:rowOff>10177</xdr:rowOff>
    </xdr:from>
    <xdr:ext cx="249299" cy="259045"/>
    <xdr:sp macro="" textlink="">
      <xdr:nvSpPr>
        <xdr:cNvPr id="889" name="テキスト ボックス 888"/>
        <xdr:cNvSpPr txBox="1"/>
      </xdr:nvSpPr>
      <xdr:spPr>
        <a:xfrm>
          <a:off x="18531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31</xdr:col>
      <xdr:colOff>682625</xdr:colOff>
      <xdr:row>101</xdr:row>
      <xdr:rowOff>80027</xdr:rowOff>
    </xdr:from>
    <xdr:ext cx="762000" cy="259045"/>
    <xdr:sp macro="" textlink="">
      <xdr:nvSpPr>
        <xdr:cNvPr id="890" name="テキスト ボックス 889"/>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101</xdr:row>
      <xdr:rowOff>80027</xdr:rowOff>
    </xdr:from>
    <xdr:ext cx="762000" cy="259045"/>
    <xdr:sp macro="" textlink="">
      <xdr:nvSpPr>
        <xdr:cNvPr id="891" name="テキスト ボックス 890"/>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101</xdr:row>
      <xdr:rowOff>80027</xdr:rowOff>
    </xdr:from>
    <xdr:ext cx="762000" cy="259045"/>
    <xdr:sp macro="" textlink="">
      <xdr:nvSpPr>
        <xdr:cNvPr id="892" name="テキスト ボックス 891"/>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101</xdr:row>
      <xdr:rowOff>80027</xdr:rowOff>
    </xdr:from>
    <xdr:ext cx="762000" cy="259045"/>
    <xdr:sp macro="" textlink="">
      <xdr:nvSpPr>
        <xdr:cNvPr id="893" name="テキスト ボックス 892"/>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101</xdr:row>
      <xdr:rowOff>80027</xdr:rowOff>
    </xdr:from>
    <xdr:ext cx="762000" cy="259045"/>
    <xdr:sp macro="" textlink="">
      <xdr:nvSpPr>
        <xdr:cNvPr id="894" name="テキスト ボックス 893"/>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94</xdr:row>
      <xdr:rowOff>88900</xdr:rowOff>
    </xdr:from>
    <xdr:to>
      <xdr:col>32</xdr:col>
      <xdr:colOff>238125</xdr:colOff>
      <xdr:row>95</xdr:row>
      <xdr:rowOff>19050</xdr:rowOff>
    </xdr:to>
    <xdr:sp macro="" textlink="">
      <xdr:nvSpPr>
        <xdr:cNvPr id="895" name="円/楕円 894"/>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93</xdr:row>
      <xdr:rowOff>124477</xdr:rowOff>
    </xdr:from>
    <xdr:ext cx="249299" cy="259045"/>
    <xdr:sp macro="" textlink="">
      <xdr:nvSpPr>
        <xdr:cNvPr id="896"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94</xdr:row>
      <xdr:rowOff>88900</xdr:rowOff>
    </xdr:from>
    <xdr:to>
      <xdr:col>31</xdr:col>
      <xdr:colOff>85725</xdr:colOff>
      <xdr:row>95</xdr:row>
      <xdr:rowOff>19050</xdr:rowOff>
    </xdr:to>
    <xdr:sp macro="" textlink="">
      <xdr:nvSpPr>
        <xdr:cNvPr id="897" name="円/楕円 896"/>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93</xdr:row>
      <xdr:rowOff>35577</xdr:rowOff>
    </xdr:from>
    <xdr:ext cx="249299" cy="259045"/>
    <xdr:sp macro="" textlink="">
      <xdr:nvSpPr>
        <xdr:cNvPr id="898" name="テキスト ボックス 897"/>
        <xdr:cNvSpPr txBox="1"/>
      </xdr:nvSpPr>
      <xdr:spPr>
        <a:xfrm>
          <a:off x="21198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94</xdr:row>
      <xdr:rowOff>88900</xdr:rowOff>
    </xdr:from>
    <xdr:to>
      <xdr:col>29</xdr:col>
      <xdr:colOff>568325</xdr:colOff>
      <xdr:row>95</xdr:row>
      <xdr:rowOff>19050</xdr:rowOff>
    </xdr:to>
    <xdr:sp macro="" textlink="">
      <xdr:nvSpPr>
        <xdr:cNvPr id="899" name="円/楕円 898"/>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93</xdr:row>
      <xdr:rowOff>35577</xdr:rowOff>
    </xdr:from>
    <xdr:ext cx="249299" cy="259045"/>
    <xdr:sp macro="" textlink="">
      <xdr:nvSpPr>
        <xdr:cNvPr id="900" name="テキスト ボックス 899"/>
        <xdr:cNvSpPr txBox="1"/>
      </xdr:nvSpPr>
      <xdr:spPr>
        <a:xfrm>
          <a:off x="20309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94</xdr:row>
      <xdr:rowOff>88900</xdr:rowOff>
    </xdr:from>
    <xdr:to>
      <xdr:col>28</xdr:col>
      <xdr:colOff>365125</xdr:colOff>
      <xdr:row>95</xdr:row>
      <xdr:rowOff>19050</xdr:rowOff>
    </xdr:to>
    <xdr:sp macro="" textlink="">
      <xdr:nvSpPr>
        <xdr:cNvPr id="901" name="円/楕円 900"/>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93</xdr:row>
      <xdr:rowOff>35577</xdr:rowOff>
    </xdr:from>
    <xdr:ext cx="249299" cy="259045"/>
    <xdr:sp macro="" textlink="">
      <xdr:nvSpPr>
        <xdr:cNvPr id="902" name="テキスト ボックス 901"/>
        <xdr:cNvSpPr txBox="1"/>
      </xdr:nvSpPr>
      <xdr:spPr>
        <a:xfrm>
          <a:off x="19420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94</xdr:row>
      <xdr:rowOff>88900</xdr:rowOff>
    </xdr:from>
    <xdr:to>
      <xdr:col>27</xdr:col>
      <xdr:colOff>161925</xdr:colOff>
      <xdr:row>95</xdr:row>
      <xdr:rowOff>19050</xdr:rowOff>
    </xdr:to>
    <xdr:sp macro="" textlink="">
      <xdr:nvSpPr>
        <xdr:cNvPr id="903" name="円/楕円 902"/>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93</xdr:row>
      <xdr:rowOff>35577</xdr:rowOff>
    </xdr:from>
    <xdr:ext cx="249299" cy="259045"/>
    <xdr:sp macro="" textlink="">
      <xdr:nvSpPr>
        <xdr:cNvPr id="904" name="テキスト ボックス 903"/>
        <xdr:cNvSpPr txBox="1"/>
      </xdr:nvSpPr>
      <xdr:spPr>
        <a:xfrm>
          <a:off x="18531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905" name="正方形/長方形 904"/>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906" name="正方形/長方形 905"/>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性質別歳出の分析欄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907" name="テキスト ボックス 906"/>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従来より大規模建設事業及び地方債の発行抑制を図っていることにより普通建設事業費及び公債費、繰出金については低い水準となっている。その一方で維持補修費、投資及び出資金については類似団体と比較しても高水準となっているが、これは広大な面積の中に点在する公共施設の修繕に係る経費や除雪経費並びに病院事業及び水道事業に係る建設改良出資金が多額になっていることに起因している。</a:t>
          </a:r>
          <a:r>
            <a:rPr kumimoji="1" lang="ja-JP" altLang="en-US" sz="1300">
              <a:solidFill>
                <a:schemeClr val="dk1"/>
              </a:solidFill>
              <a:effectLst/>
              <a:latin typeface="+mn-lt"/>
              <a:ea typeface="+mn-ea"/>
              <a:cs typeface="+mn-cs"/>
            </a:rPr>
            <a:t>ま</a:t>
          </a:r>
          <a:r>
            <a:rPr kumimoji="1" lang="ja-JP" altLang="ja-JP" sz="1300">
              <a:solidFill>
                <a:schemeClr val="dk1"/>
              </a:solidFill>
              <a:effectLst/>
              <a:latin typeface="+mn-lt"/>
              <a:ea typeface="+mn-ea"/>
              <a:cs typeface="+mn-cs"/>
            </a:rPr>
            <a:t>た、扶助費に関しては、類似団体平均を大きく下回っている状況が続いているが、これは少子化が類似団体以上に進み、児童手当の給付が少ないことが大きな要因となっている。</a:t>
          </a:r>
          <a:endParaRPr lang="ja-JP" altLang="ja-JP" sz="13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6</a:t>
          </a:r>
          <a:r>
            <a:rPr kumimoji="1" lang="ja-JP" altLang="en-US" sz="3200" b="1">
              <a:solidFill>
                <a:sysClr val="windowText" lastClr="000000"/>
              </a:solidFill>
              <a:latin typeface="ＭＳ Ｐゴシック"/>
            </a:rPr>
            <a:t>）市町村目的別歳出決算分析表（住民一人当たりのコスト）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宮城県川崎町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9,086
9,052
270.77
5,008,516
4,867,650
60,915
3,412,624
1,907,592</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3.2
-</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H28  Ⅱ</a:t>
          </a:r>
          <a:r>
            <a:rPr kumimoji="1" lang="ja-JP" altLang="en-US" sz="1100" b="1">
              <a:solidFill>
                <a:srgbClr val="000000"/>
              </a:solidFill>
              <a:latin typeface="ＭＳ ゴシック"/>
            </a:rPr>
            <a:t>－１</a:t>
          </a:r>
        </a:p>
      </xdr:txBody>
    </xdr:sp>
    <xdr:clientData/>
  </xdr:twoCellAnchor>
  <xdr:twoCellAnchor>
    <xdr:from>
      <xdr:col>16</xdr:col>
      <xdr:colOff>92075</xdr:colOff>
      <xdr:row>5</xdr:row>
      <xdr:rowOff>31750</xdr:rowOff>
    </xdr:from>
    <xdr:to>
      <xdr:col>18</xdr:col>
      <xdr:colOff>225425</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38100</xdr:rowOff>
    </xdr:from>
    <xdr:to>
      <xdr:col>16</xdr:col>
      <xdr:colOff>384175</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158750</xdr:rowOff>
    </xdr:from>
    <xdr:to>
      <xdr:col>16</xdr:col>
      <xdr:colOff>330200</xdr:colOff>
      <xdr:row>6</xdr:row>
      <xdr:rowOff>88900</xdr:rowOff>
    </xdr:to>
    <xdr:sp macro="" textlink="">
      <xdr:nvSpPr>
        <xdr:cNvPr id="23" name="円/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82550</xdr:rowOff>
    </xdr:from>
    <xdr:to>
      <xdr:col>16</xdr:col>
      <xdr:colOff>330200</xdr:colOff>
      <xdr:row>8</xdr:row>
      <xdr:rowOff>12700</xdr:rowOff>
    </xdr:to>
    <xdr:sp macro="" textlink="">
      <xdr:nvSpPr>
        <xdr:cNvPr id="24" name="フローチャート :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274955</xdr:colOff>
      <xdr:row>8</xdr:row>
      <xdr:rowOff>152400</xdr:rowOff>
    </xdr:from>
    <xdr:to>
      <xdr:col>16</xdr:col>
      <xdr:colOff>274955</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274955</xdr:colOff>
      <xdr:row>10</xdr:row>
      <xdr:rowOff>47625</xdr:rowOff>
    </xdr:from>
    <xdr:to>
      <xdr:col>16</xdr:col>
      <xdr:colOff>274955</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議会費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13/79</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2,704</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2,971</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39</xdr:row>
      <xdr:rowOff>44450</xdr:rowOff>
    </xdr:from>
    <xdr:to>
      <xdr:col>7</xdr:col>
      <xdr:colOff>638175</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xdr:col>
      <xdr:colOff>66675</xdr:colOff>
      <xdr:row>37</xdr:row>
      <xdr:rowOff>6350</xdr:rowOff>
    </xdr:from>
    <xdr:to>
      <xdr:col>7</xdr:col>
      <xdr:colOff>638175</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xdr:col>
      <xdr:colOff>66675</xdr:colOff>
      <xdr:row>34</xdr:row>
      <xdr:rowOff>139700</xdr:rowOff>
    </xdr:from>
    <xdr:to>
      <xdr:col>7</xdr:col>
      <xdr:colOff>638175</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a:t>
          </a:r>
          <a:endParaRPr kumimoji="1" lang="ja-JP" altLang="en-US" sz="1000">
            <a:latin typeface="ＭＳ Ｐゴシック"/>
          </a:endParaRPr>
        </a:p>
      </xdr:txBody>
    </xdr:sp>
    <xdr:clientData/>
  </xdr:oneCellAnchor>
  <xdr:twoCellAnchor>
    <xdr:from>
      <xdr:col>1</xdr:col>
      <xdr:colOff>66675</xdr:colOff>
      <xdr:row>32</xdr:row>
      <xdr:rowOff>101600</xdr:rowOff>
    </xdr:from>
    <xdr:to>
      <xdr:col>7</xdr:col>
      <xdr:colOff>638175</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31</xdr:row>
      <xdr:rowOff>130827</xdr:rowOff>
    </xdr:from>
    <xdr:ext cx="531299" cy="259045"/>
    <xdr:sp macro="" textlink="">
      <xdr:nvSpPr>
        <xdr:cNvPr id="50" name="テキスト ボックス 49"/>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1</xdr:col>
      <xdr:colOff>66675</xdr:colOff>
      <xdr:row>30</xdr:row>
      <xdr:rowOff>63500</xdr:rowOff>
    </xdr:from>
    <xdr:to>
      <xdr:col>7</xdr:col>
      <xdr:colOff>638175</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30</xdr:row>
      <xdr:rowOff>2032</xdr:rowOff>
    </xdr:from>
    <xdr:to>
      <xdr:col>6</xdr:col>
      <xdr:colOff>510540</xdr:colOff>
      <xdr:row>37</xdr:row>
      <xdr:rowOff>153162</xdr:rowOff>
    </xdr:to>
    <xdr:cxnSp macro="">
      <xdr:nvCxnSpPr>
        <xdr:cNvPr id="56" name="直線コネクタ 55"/>
        <xdr:cNvCxnSpPr/>
      </xdr:nvCxnSpPr>
      <xdr:spPr>
        <a:xfrm flipV="1">
          <a:off x="4633595" y="5145532"/>
          <a:ext cx="1270" cy="13512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37</xdr:row>
      <xdr:rowOff>156989</xdr:rowOff>
    </xdr:from>
    <xdr:ext cx="469744" cy="259045"/>
    <xdr:sp macro="" textlink="">
      <xdr:nvSpPr>
        <xdr:cNvPr id="57" name="議会費最小値テキスト"/>
        <xdr:cNvSpPr txBox="1"/>
      </xdr:nvSpPr>
      <xdr:spPr>
        <a:xfrm>
          <a:off x="4686300" y="6500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4,844</a:t>
          </a:r>
          <a:endParaRPr kumimoji="1" lang="ja-JP" altLang="en-US" sz="1000" b="1">
            <a:latin typeface="ＭＳ Ｐゴシック"/>
          </a:endParaRPr>
        </a:p>
      </xdr:txBody>
    </xdr:sp>
    <xdr:clientData/>
  </xdr:oneCellAnchor>
  <xdr:twoCellAnchor>
    <xdr:from>
      <xdr:col>6</xdr:col>
      <xdr:colOff>422275</xdr:colOff>
      <xdr:row>37</xdr:row>
      <xdr:rowOff>153162</xdr:rowOff>
    </xdr:from>
    <xdr:to>
      <xdr:col>6</xdr:col>
      <xdr:colOff>600075</xdr:colOff>
      <xdr:row>37</xdr:row>
      <xdr:rowOff>153162</xdr:rowOff>
    </xdr:to>
    <xdr:cxnSp macro="">
      <xdr:nvCxnSpPr>
        <xdr:cNvPr id="58" name="直線コネクタ 57"/>
        <xdr:cNvCxnSpPr/>
      </xdr:nvCxnSpPr>
      <xdr:spPr>
        <a:xfrm>
          <a:off x="4546600" y="64968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28</xdr:row>
      <xdr:rowOff>120159</xdr:rowOff>
    </xdr:from>
    <xdr:ext cx="534377" cy="259045"/>
    <xdr:sp macro="" textlink="">
      <xdr:nvSpPr>
        <xdr:cNvPr id="59" name="議会費最大値テキスト"/>
        <xdr:cNvSpPr txBox="1"/>
      </xdr:nvSpPr>
      <xdr:spPr>
        <a:xfrm>
          <a:off x="4686300" y="4920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15,484</a:t>
          </a:r>
          <a:endParaRPr kumimoji="1" lang="ja-JP" altLang="en-US" sz="1000" b="1">
            <a:latin typeface="ＭＳ Ｐゴシック"/>
          </a:endParaRPr>
        </a:p>
      </xdr:txBody>
    </xdr:sp>
    <xdr:clientData/>
  </xdr:oneCellAnchor>
  <xdr:twoCellAnchor>
    <xdr:from>
      <xdr:col>6</xdr:col>
      <xdr:colOff>422275</xdr:colOff>
      <xdr:row>30</xdr:row>
      <xdr:rowOff>2032</xdr:rowOff>
    </xdr:from>
    <xdr:to>
      <xdr:col>6</xdr:col>
      <xdr:colOff>600075</xdr:colOff>
      <xdr:row>30</xdr:row>
      <xdr:rowOff>2032</xdr:rowOff>
    </xdr:to>
    <xdr:cxnSp macro="">
      <xdr:nvCxnSpPr>
        <xdr:cNvPr id="60" name="直線コネクタ 59"/>
        <xdr:cNvCxnSpPr/>
      </xdr:nvCxnSpPr>
      <xdr:spPr>
        <a:xfrm>
          <a:off x="4546600" y="51455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32</xdr:row>
      <xdr:rowOff>32131</xdr:rowOff>
    </xdr:from>
    <xdr:to>
      <xdr:col>6</xdr:col>
      <xdr:colOff>511175</xdr:colOff>
      <xdr:row>32</xdr:row>
      <xdr:rowOff>149987</xdr:rowOff>
    </xdr:to>
    <xdr:cxnSp macro="">
      <xdr:nvCxnSpPr>
        <xdr:cNvPr id="61" name="直線コネクタ 60"/>
        <xdr:cNvCxnSpPr/>
      </xdr:nvCxnSpPr>
      <xdr:spPr>
        <a:xfrm>
          <a:off x="3797300" y="5518531"/>
          <a:ext cx="838200" cy="1178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34</xdr:row>
      <xdr:rowOff>22750</xdr:rowOff>
    </xdr:from>
    <xdr:ext cx="469744" cy="259045"/>
    <xdr:sp macro="" textlink="">
      <xdr:nvSpPr>
        <xdr:cNvPr id="62" name="議会費平均値テキスト"/>
        <xdr:cNvSpPr txBox="1"/>
      </xdr:nvSpPr>
      <xdr:spPr>
        <a:xfrm>
          <a:off x="4686300" y="58520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9,351</a:t>
          </a:r>
          <a:endParaRPr kumimoji="1" lang="ja-JP" altLang="en-US" sz="1000" b="1">
            <a:solidFill>
              <a:srgbClr val="000080"/>
            </a:solidFill>
            <a:latin typeface="ＭＳ Ｐゴシック"/>
          </a:endParaRPr>
        </a:p>
      </xdr:txBody>
    </xdr:sp>
    <xdr:clientData/>
  </xdr:oneCellAnchor>
  <xdr:twoCellAnchor>
    <xdr:from>
      <xdr:col>6</xdr:col>
      <xdr:colOff>460375</xdr:colOff>
      <xdr:row>34</xdr:row>
      <xdr:rowOff>44323</xdr:rowOff>
    </xdr:from>
    <xdr:to>
      <xdr:col>6</xdr:col>
      <xdr:colOff>561975</xdr:colOff>
      <xdr:row>34</xdr:row>
      <xdr:rowOff>145923</xdr:rowOff>
    </xdr:to>
    <xdr:sp macro="" textlink="">
      <xdr:nvSpPr>
        <xdr:cNvPr id="63" name="フローチャート : 判断 62"/>
        <xdr:cNvSpPr/>
      </xdr:nvSpPr>
      <xdr:spPr>
        <a:xfrm>
          <a:off x="4584700" y="5873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32</xdr:row>
      <xdr:rowOff>32131</xdr:rowOff>
    </xdr:from>
    <xdr:to>
      <xdr:col>5</xdr:col>
      <xdr:colOff>358775</xdr:colOff>
      <xdr:row>32</xdr:row>
      <xdr:rowOff>96266</xdr:rowOff>
    </xdr:to>
    <xdr:cxnSp macro="">
      <xdr:nvCxnSpPr>
        <xdr:cNvPr id="64" name="直線コネクタ 63"/>
        <xdr:cNvCxnSpPr/>
      </xdr:nvCxnSpPr>
      <xdr:spPr>
        <a:xfrm flipV="1">
          <a:off x="2908300" y="5518531"/>
          <a:ext cx="889000" cy="64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34</xdr:row>
      <xdr:rowOff>762</xdr:rowOff>
    </xdr:from>
    <xdr:to>
      <xdr:col>5</xdr:col>
      <xdr:colOff>409575</xdr:colOff>
      <xdr:row>34</xdr:row>
      <xdr:rowOff>102362</xdr:rowOff>
    </xdr:to>
    <xdr:sp macro="" textlink="">
      <xdr:nvSpPr>
        <xdr:cNvPr id="65" name="フローチャート : 判断 64"/>
        <xdr:cNvSpPr/>
      </xdr:nvSpPr>
      <xdr:spPr>
        <a:xfrm>
          <a:off x="3746500" y="5830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34</xdr:row>
      <xdr:rowOff>93489</xdr:rowOff>
    </xdr:from>
    <xdr:ext cx="469744" cy="259045"/>
    <xdr:sp macro="" textlink="">
      <xdr:nvSpPr>
        <xdr:cNvPr id="66" name="テキスト ボックス 65"/>
        <xdr:cNvSpPr txBox="1"/>
      </xdr:nvSpPr>
      <xdr:spPr>
        <a:xfrm>
          <a:off x="3562427" y="59227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9,694</a:t>
          </a:r>
          <a:endParaRPr kumimoji="1" lang="ja-JP" altLang="en-US" sz="1000" b="1">
            <a:solidFill>
              <a:srgbClr val="000080"/>
            </a:solidFill>
            <a:latin typeface="ＭＳ Ｐゴシック"/>
          </a:endParaRPr>
        </a:p>
      </xdr:txBody>
    </xdr:sp>
    <xdr:clientData/>
  </xdr:oneCellAnchor>
  <xdr:twoCellAnchor>
    <xdr:from>
      <xdr:col>2</xdr:col>
      <xdr:colOff>638175</xdr:colOff>
      <xdr:row>32</xdr:row>
      <xdr:rowOff>96266</xdr:rowOff>
    </xdr:from>
    <xdr:to>
      <xdr:col>4</xdr:col>
      <xdr:colOff>155575</xdr:colOff>
      <xdr:row>33</xdr:row>
      <xdr:rowOff>9017</xdr:rowOff>
    </xdr:to>
    <xdr:cxnSp macro="">
      <xdr:nvCxnSpPr>
        <xdr:cNvPr id="67" name="直線コネクタ 66"/>
        <xdr:cNvCxnSpPr/>
      </xdr:nvCxnSpPr>
      <xdr:spPr>
        <a:xfrm flipV="1">
          <a:off x="2019300" y="5582666"/>
          <a:ext cx="889000" cy="84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33</xdr:row>
      <xdr:rowOff>150495</xdr:rowOff>
    </xdr:from>
    <xdr:to>
      <xdr:col>4</xdr:col>
      <xdr:colOff>206375</xdr:colOff>
      <xdr:row>34</xdr:row>
      <xdr:rowOff>80645</xdr:rowOff>
    </xdr:to>
    <xdr:sp macro="" textlink="">
      <xdr:nvSpPr>
        <xdr:cNvPr id="68" name="フローチャート : 判断 67"/>
        <xdr:cNvSpPr/>
      </xdr:nvSpPr>
      <xdr:spPr>
        <a:xfrm>
          <a:off x="2857500" y="5808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34</xdr:row>
      <xdr:rowOff>71772</xdr:rowOff>
    </xdr:from>
    <xdr:ext cx="469744" cy="259045"/>
    <xdr:sp macro="" textlink="">
      <xdr:nvSpPr>
        <xdr:cNvPr id="69" name="テキスト ボックス 68"/>
        <xdr:cNvSpPr txBox="1"/>
      </xdr:nvSpPr>
      <xdr:spPr>
        <a:xfrm>
          <a:off x="2673427" y="59010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9,865</a:t>
          </a:r>
          <a:endParaRPr kumimoji="1" lang="ja-JP" altLang="en-US" sz="1000" b="1">
            <a:solidFill>
              <a:srgbClr val="000080"/>
            </a:solidFill>
            <a:latin typeface="ＭＳ Ｐゴシック"/>
          </a:endParaRPr>
        </a:p>
      </xdr:txBody>
    </xdr:sp>
    <xdr:clientData/>
  </xdr:oneCellAnchor>
  <xdr:twoCellAnchor>
    <xdr:from>
      <xdr:col>1</xdr:col>
      <xdr:colOff>434975</xdr:colOff>
      <xdr:row>33</xdr:row>
      <xdr:rowOff>9017</xdr:rowOff>
    </xdr:from>
    <xdr:to>
      <xdr:col>2</xdr:col>
      <xdr:colOff>638175</xdr:colOff>
      <xdr:row>33</xdr:row>
      <xdr:rowOff>48133</xdr:rowOff>
    </xdr:to>
    <xdr:cxnSp macro="">
      <xdr:nvCxnSpPr>
        <xdr:cNvPr id="70" name="直線コネクタ 69"/>
        <xdr:cNvCxnSpPr/>
      </xdr:nvCxnSpPr>
      <xdr:spPr>
        <a:xfrm flipV="1">
          <a:off x="1130300" y="5666867"/>
          <a:ext cx="889000" cy="39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34</xdr:row>
      <xdr:rowOff>12954</xdr:rowOff>
    </xdr:from>
    <xdr:to>
      <xdr:col>3</xdr:col>
      <xdr:colOff>3175</xdr:colOff>
      <xdr:row>34</xdr:row>
      <xdr:rowOff>114554</xdr:rowOff>
    </xdr:to>
    <xdr:sp macro="" textlink="">
      <xdr:nvSpPr>
        <xdr:cNvPr id="71" name="フローチャート : 判断 70"/>
        <xdr:cNvSpPr/>
      </xdr:nvSpPr>
      <xdr:spPr>
        <a:xfrm>
          <a:off x="1968500" y="5842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34</xdr:row>
      <xdr:rowOff>105681</xdr:rowOff>
    </xdr:from>
    <xdr:ext cx="469744" cy="259045"/>
    <xdr:sp macro="" textlink="">
      <xdr:nvSpPr>
        <xdr:cNvPr id="72" name="テキスト ボックス 71"/>
        <xdr:cNvSpPr txBox="1"/>
      </xdr:nvSpPr>
      <xdr:spPr>
        <a:xfrm>
          <a:off x="1784427" y="59349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9,598</a:t>
          </a:r>
          <a:endParaRPr kumimoji="1" lang="ja-JP" altLang="en-US" sz="1000" b="1">
            <a:solidFill>
              <a:srgbClr val="000080"/>
            </a:solidFill>
            <a:latin typeface="ＭＳ Ｐゴシック"/>
          </a:endParaRPr>
        </a:p>
      </xdr:txBody>
    </xdr:sp>
    <xdr:clientData/>
  </xdr:oneCellAnchor>
  <xdr:twoCellAnchor>
    <xdr:from>
      <xdr:col>1</xdr:col>
      <xdr:colOff>384175</xdr:colOff>
      <xdr:row>33</xdr:row>
      <xdr:rowOff>154940</xdr:rowOff>
    </xdr:from>
    <xdr:to>
      <xdr:col>1</xdr:col>
      <xdr:colOff>485775</xdr:colOff>
      <xdr:row>34</xdr:row>
      <xdr:rowOff>85090</xdr:rowOff>
    </xdr:to>
    <xdr:sp macro="" textlink="">
      <xdr:nvSpPr>
        <xdr:cNvPr id="73" name="フローチャート : 判断 72"/>
        <xdr:cNvSpPr/>
      </xdr:nvSpPr>
      <xdr:spPr>
        <a:xfrm>
          <a:off x="1079500" y="5812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34</xdr:row>
      <xdr:rowOff>76217</xdr:rowOff>
    </xdr:from>
    <xdr:ext cx="469744" cy="259045"/>
    <xdr:sp macro="" textlink="">
      <xdr:nvSpPr>
        <xdr:cNvPr id="74" name="テキスト ボックス 73"/>
        <xdr:cNvSpPr txBox="1"/>
      </xdr:nvSpPr>
      <xdr:spPr>
        <a:xfrm>
          <a:off x="895427" y="5905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9,830</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32</xdr:row>
      <xdr:rowOff>99187</xdr:rowOff>
    </xdr:from>
    <xdr:to>
      <xdr:col>6</xdr:col>
      <xdr:colOff>561975</xdr:colOff>
      <xdr:row>33</xdr:row>
      <xdr:rowOff>29337</xdr:rowOff>
    </xdr:to>
    <xdr:sp macro="" textlink="">
      <xdr:nvSpPr>
        <xdr:cNvPr id="80" name="円/楕円 79"/>
        <xdr:cNvSpPr/>
      </xdr:nvSpPr>
      <xdr:spPr>
        <a:xfrm>
          <a:off x="4584700" y="5585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31</xdr:row>
      <xdr:rowOff>122064</xdr:rowOff>
    </xdr:from>
    <xdr:ext cx="534377" cy="259045"/>
    <xdr:sp macro="" textlink="">
      <xdr:nvSpPr>
        <xdr:cNvPr id="81" name="議会費該当値テキスト"/>
        <xdr:cNvSpPr txBox="1"/>
      </xdr:nvSpPr>
      <xdr:spPr>
        <a:xfrm>
          <a:off x="4686300" y="5437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11,619</a:t>
          </a:r>
          <a:endParaRPr kumimoji="1" lang="ja-JP" altLang="en-US" sz="1000" b="1">
            <a:solidFill>
              <a:srgbClr val="FF0000"/>
            </a:solidFill>
            <a:latin typeface="ＭＳ Ｐゴシック"/>
          </a:endParaRPr>
        </a:p>
      </xdr:txBody>
    </xdr:sp>
    <xdr:clientData/>
  </xdr:oneCellAnchor>
  <xdr:twoCellAnchor>
    <xdr:from>
      <xdr:col>5</xdr:col>
      <xdr:colOff>307975</xdr:colOff>
      <xdr:row>31</xdr:row>
      <xdr:rowOff>152781</xdr:rowOff>
    </xdr:from>
    <xdr:to>
      <xdr:col>5</xdr:col>
      <xdr:colOff>409575</xdr:colOff>
      <xdr:row>32</xdr:row>
      <xdr:rowOff>82931</xdr:rowOff>
    </xdr:to>
    <xdr:sp macro="" textlink="">
      <xdr:nvSpPr>
        <xdr:cNvPr id="82" name="円/楕円 81"/>
        <xdr:cNvSpPr/>
      </xdr:nvSpPr>
      <xdr:spPr>
        <a:xfrm>
          <a:off x="3746500" y="5467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30</xdr:row>
      <xdr:rowOff>99458</xdr:rowOff>
    </xdr:from>
    <xdr:ext cx="534377" cy="259045"/>
    <xdr:sp macro="" textlink="">
      <xdr:nvSpPr>
        <xdr:cNvPr id="83" name="テキスト ボックス 82"/>
        <xdr:cNvSpPr txBox="1"/>
      </xdr:nvSpPr>
      <xdr:spPr>
        <a:xfrm>
          <a:off x="3530111" y="5242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12,547</a:t>
          </a:r>
          <a:endParaRPr kumimoji="1" lang="ja-JP" altLang="en-US" sz="1000" b="1">
            <a:solidFill>
              <a:srgbClr val="FF0000"/>
            </a:solidFill>
            <a:latin typeface="ＭＳ Ｐゴシック"/>
          </a:endParaRPr>
        </a:p>
      </xdr:txBody>
    </xdr:sp>
    <xdr:clientData/>
  </xdr:oneCellAnchor>
  <xdr:twoCellAnchor>
    <xdr:from>
      <xdr:col>4</xdr:col>
      <xdr:colOff>104775</xdr:colOff>
      <xdr:row>32</xdr:row>
      <xdr:rowOff>45466</xdr:rowOff>
    </xdr:from>
    <xdr:to>
      <xdr:col>4</xdr:col>
      <xdr:colOff>206375</xdr:colOff>
      <xdr:row>32</xdr:row>
      <xdr:rowOff>147066</xdr:rowOff>
    </xdr:to>
    <xdr:sp macro="" textlink="">
      <xdr:nvSpPr>
        <xdr:cNvPr id="84" name="円/楕円 83"/>
        <xdr:cNvSpPr/>
      </xdr:nvSpPr>
      <xdr:spPr>
        <a:xfrm>
          <a:off x="2857500" y="5531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30</xdr:row>
      <xdr:rowOff>163593</xdr:rowOff>
    </xdr:from>
    <xdr:ext cx="534377" cy="259045"/>
    <xdr:sp macro="" textlink="">
      <xdr:nvSpPr>
        <xdr:cNvPr id="85" name="テキスト ボックス 84"/>
        <xdr:cNvSpPr txBox="1"/>
      </xdr:nvSpPr>
      <xdr:spPr>
        <a:xfrm>
          <a:off x="2641111" y="5307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12,042</a:t>
          </a:r>
          <a:endParaRPr kumimoji="1" lang="ja-JP" altLang="en-US" sz="1000" b="1">
            <a:solidFill>
              <a:srgbClr val="FF0000"/>
            </a:solidFill>
            <a:latin typeface="ＭＳ Ｐゴシック"/>
          </a:endParaRPr>
        </a:p>
      </xdr:txBody>
    </xdr:sp>
    <xdr:clientData/>
  </xdr:oneCellAnchor>
  <xdr:twoCellAnchor>
    <xdr:from>
      <xdr:col>2</xdr:col>
      <xdr:colOff>587375</xdr:colOff>
      <xdr:row>32</xdr:row>
      <xdr:rowOff>129667</xdr:rowOff>
    </xdr:from>
    <xdr:to>
      <xdr:col>3</xdr:col>
      <xdr:colOff>3175</xdr:colOff>
      <xdr:row>33</xdr:row>
      <xdr:rowOff>59817</xdr:rowOff>
    </xdr:to>
    <xdr:sp macro="" textlink="">
      <xdr:nvSpPr>
        <xdr:cNvPr id="86" name="円/楕円 85"/>
        <xdr:cNvSpPr/>
      </xdr:nvSpPr>
      <xdr:spPr>
        <a:xfrm>
          <a:off x="1968500" y="5616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31</xdr:row>
      <xdr:rowOff>76344</xdr:rowOff>
    </xdr:from>
    <xdr:ext cx="534377" cy="259045"/>
    <xdr:sp macro="" textlink="">
      <xdr:nvSpPr>
        <xdr:cNvPr id="87" name="テキスト ボックス 86"/>
        <xdr:cNvSpPr txBox="1"/>
      </xdr:nvSpPr>
      <xdr:spPr>
        <a:xfrm>
          <a:off x="1752111" y="5391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11,379</a:t>
          </a:r>
          <a:endParaRPr kumimoji="1" lang="ja-JP" altLang="en-US" sz="1000" b="1">
            <a:solidFill>
              <a:srgbClr val="FF0000"/>
            </a:solidFill>
            <a:latin typeface="ＭＳ Ｐゴシック"/>
          </a:endParaRPr>
        </a:p>
      </xdr:txBody>
    </xdr:sp>
    <xdr:clientData/>
  </xdr:oneCellAnchor>
  <xdr:twoCellAnchor>
    <xdr:from>
      <xdr:col>1</xdr:col>
      <xdr:colOff>384175</xdr:colOff>
      <xdr:row>32</xdr:row>
      <xdr:rowOff>168783</xdr:rowOff>
    </xdr:from>
    <xdr:to>
      <xdr:col>1</xdr:col>
      <xdr:colOff>485775</xdr:colOff>
      <xdr:row>33</xdr:row>
      <xdr:rowOff>98933</xdr:rowOff>
    </xdr:to>
    <xdr:sp macro="" textlink="">
      <xdr:nvSpPr>
        <xdr:cNvPr id="88" name="円/楕円 87"/>
        <xdr:cNvSpPr/>
      </xdr:nvSpPr>
      <xdr:spPr>
        <a:xfrm>
          <a:off x="1079500" y="5655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31</xdr:row>
      <xdr:rowOff>115460</xdr:rowOff>
    </xdr:from>
    <xdr:ext cx="534377" cy="259045"/>
    <xdr:sp macro="" textlink="">
      <xdr:nvSpPr>
        <xdr:cNvPr id="89" name="テキスト ボックス 88"/>
        <xdr:cNvSpPr txBox="1"/>
      </xdr:nvSpPr>
      <xdr:spPr>
        <a:xfrm>
          <a:off x="863111" y="5430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11,071</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総務費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68/79</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51,482</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104,925</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58</xdr:row>
      <xdr:rowOff>139700</xdr:rowOff>
    </xdr:from>
    <xdr:to>
      <xdr:col>7</xdr:col>
      <xdr:colOff>638175</xdr:colOff>
      <xdr:row>58</xdr:row>
      <xdr:rowOff>139700</xdr:rowOff>
    </xdr:to>
    <xdr:cxnSp macro="">
      <xdr:nvCxnSpPr>
        <xdr:cNvPr id="100" name="直線コネクタ 99"/>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57</xdr:row>
      <xdr:rowOff>168927</xdr:rowOff>
    </xdr:from>
    <xdr:ext cx="248786" cy="259045"/>
    <xdr:sp macro="" textlink="">
      <xdr:nvSpPr>
        <xdr:cNvPr id="101" name="テキスト ボックス 100"/>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56</xdr:row>
      <xdr:rowOff>25400</xdr:rowOff>
    </xdr:from>
    <xdr:to>
      <xdr:col>7</xdr:col>
      <xdr:colOff>638175</xdr:colOff>
      <xdr:row>56</xdr:row>
      <xdr:rowOff>25400</xdr:rowOff>
    </xdr:to>
    <xdr:cxnSp macro="">
      <xdr:nvCxnSpPr>
        <xdr:cNvPr id="102" name="直線コネクタ 101"/>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3" name="テキスト ボックス 102"/>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xdr:col>
      <xdr:colOff>66675</xdr:colOff>
      <xdr:row>53</xdr:row>
      <xdr:rowOff>82550</xdr:rowOff>
    </xdr:from>
    <xdr:to>
      <xdr:col>7</xdr:col>
      <xdr:colOff>638175</xdr:colOff>
      <xdr:row>53</xdr:row>
      <xdr:rowOff>82550</xdr:rowOff>
    </xdr:to>
    <xdr:cxnSp macro="">
      <xdr:nvCxnSpPr>
        <xdr:cNvPr id="104" name="直線コネクタ 103"/>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5" name="テキスト ボックス 104"/>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2,000,000</a:t>
          </a:r>
          <a:endParaRPr kumimoji="1" lang="ja-JP" altLang="en-US" sz="1000">
            <a:latin typeface="ＭＳ Ｐゴシック"/>
          </a:endParaRPr>
        </a:p>
      </xdr:txBody>
    </xdr:sp>
    <xdr:clientData/>
  </xdr:oneCellAnchor>
  <xdr:twoCellAnchor>
    <xdr:from>
      <xdr:col>1</xdr:col>
      <xdr:colOff>66675</xdr:colOff>
      <xdr:row>50</xdr:row>
      <xdr:rowOff>139700</xdr:rowOff>
    </xdr:from>
    <xdr:to>
      <xdr:col>7</xdr:col>
      <xdr:colOff>638175</xdr:colOff>
      <xdr:row>50</xdr:row>
      <xdr:rowOff>139700</xdr:rowOff>
    </xdr:to>
    <xdr:cxnSp macro="">
      <xdr:nvCxnSpPr>
        <xdr:cNvPr id="106" name="直線コネクタ 105"/>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7" name="テキスト ボックス 106"/>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9" name="テキスト ボックス 108"/>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0"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50</xdr:row>
      <xdr:rowOff>143684</xdr:rowOff>
    </xdr:from>
    <xdr:to>
      <xdr:col>6</xdr:col>
      <xdr:colOff>510540</xdr:colOff>
      <xdr:row>58</xdr:row>
      <xdr:rowOff>115639</xdr:rowOff>
    </xdr:to>
    <xdr:cxnSp macro="">
      <xdr:nvCxnSpPr>
        <xdr:cNvPr id="111" name="直線コネクタ 110"/>
        <xdr:cNvCxnSpPr/>
      </xdr:nvCxnSpPr>
      <xdr:spPr>
        <a:xfrm flipV="1">
          <a:off x="4633595" y="8716184"/>
          <a:ext cx="1270" cy="13435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58</xdr:row>
      <xdr:rowOff>133217</xdr:rowOff>
    </xdr:from>
    <xdr:ext cx="534377" cy="259045"/>
    <xdr:sp macro="" textlink="">
      <xdr:nvSpPr>
        <xdr:cNvPr id="112" name="総務費最小値テキスト"/>
        <xdr:cNvSpPr txBox="1"/>
      </xdr:nvSpPr>
      <xdr:spPr>
        <a:xfrm>
          <a:off x="4686300" y="10077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52,627</a:t>
          </a:r>
          <a:endParaRPr kumimoji="1" lang="ja-JP" altLang="en-US" sz="1000" b="1">
            <a:latin typeface="ＭＳ Ｐゴシック"/>
          </a:endParaRPr>
        </a:p>
      </xdr:txBody>
    </xdr:sp>
    <xdr:clientData/>
  </xdr:oneCellAnchor>
  <xdr:twoCellAnchor>
    <xdr:from>
      <xdr:col>6</xdr:col>
      <xdr:colOff>422275</xdr:colOff>
      <xdr:row>58</xdr:row>
      <xdr:rowOff>115639</xdr:rowOff>
    </xdr:from>
    <xdr:to>
      <xdr:col>6</xdr:col>
      <xdr:colOff>600075</xdr:colOff>
      <xdr:row>58</xdr:row>
      <xdr:rowOff>115639</xdr:rowOff>
    </xdr:to>
    <xdr:cxnSp macro="">
      <xdr:nvCxnSpPr>
        <xdr:cNvPr id="113" name="直線コネクタ 112"/>
        <xdr:cNvCxnSpPr/>
      </xdr:nvCxnSpPr>
      <xdr:spPr>
        <a:xfrm>
          <a:off x="4546600" y="10059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49</xdr:row>
      <xdr:rowOff>90361</xdr:rowOff>
    </xdr:from>
    <xdr:ext cx="690189" cy="259045"/>
    <xdr:sp macro="" textlink="">
      <xdr:nvSpPr>
        <xdr:cNvPr id="114" name="総務費最大値テキスト"/>
        <xdr:cNvSpPr txBox="1"/>
      </xdr:nvSpPr>
      <xdr:spPr>
        <a:xfrm>
          <a:off x="4686300" y="849141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2,991,286</a:t>
          </a:r>
          <a:endParaRPr kumimoji="1" lang="ja-JP" altLang="en-US" sz="1000" b="1">
            <a:latin typeface="ＭＳ Ｐゴシック"/>
          </a:endParaRPr>
        </a:p>
      </xdr:txBody>
    </xdr:sp>
    <xdr:clientData/>
  </xdr:oneCellAnchor>
  <xdr:twoCellAnchor>
    <xdr:from>
      <xdr:col>6</xdr:col>
      <xdr:colOff>422275</xdr:colOff>
      <xdr:row>50</xdr:row>
      <xdr:rowOff>143684</xdr:rowOff>
    </xdr:from>
    <xdr:to>
      <xdr:col>6</xdr:col>
      <xdr:colOff>600075</xdr:colOff>
      <xdr:row>50</xdr:row>
      <xdr:rowOff>143684</xdr:rowOff>
    </xdr:to>
    <xdr:cxnSp macro="">
      <xdr:nvCxnSpPr>
        <xdr:cNvPr id="115" name="直線コネクタ 114"/>
        <xdr:cNvCxnSpPr/>
      </xdr:nvCxnSpPr>
      <xdr:spPr>
        <a:xfrm>
          <a:off x="4546600" y="87161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58</xdr:row>
      <xdr:rowOff>101766</xdr:rowOff>
    </xdr:from>
    <xdr:to>
      <xdr:col>6</xdr:col>
      <xdr:colOff>511175</xdr:colOff>
      <xdr:row>58</xdr:row>
      <xdr:rowOff>103863</xdr:rowOff>
    </xdr:to>
    <xdr:cxnSp macro="">
      <xdr:nvCxnSpPr>
        <xdr:cNvPr id="116" name="直線コネクタ 115"/>
        <xdr:cNvCxnSpPr/>
      </xdr:nvCxnSpPr>
      <xdr:spPr>
        <a:xfrm flipV="1">
          <a:off x="3797300" y="10045866"/>
          <a:ext cx="838200" cy="2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57</xdr:row>
      <xdr:rowOff>50668</xdr:rowOff>
    </xdr:from>
    <xdr:ext cx="599010" cy="259045"/>
    <xdr:sp macro="" textlink="">
      <xdr:nvSpPr>
        <xdr:cNvPr id="117" name="総務費平均値テキスト"/>
        <xdr:cNvSpPr txBox="1"/>
      </xdr:nvSpPr>
      <xdr:spPr>
        <a:xfrm>
          <a:off x="4686300" y="982331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133,661</a:t>
          </a:r>
          <a:endParaRPr kumimoji="1" lang="ja-JP" altLang="en-US" sz="1000" b="1">
            <a:solidFill>
              <a:srgbClr val="000080"/>
            </a:solidFill>
            <a:latin typeface="ＭＳ Ｐゴシック"/>
          </a:endParaRPr>
        </a:p>
      </xdr:txBody>
    </xdr:sp>
    <xdr:clientData/>
  </xdr:oneCellAnchor>
  <xdr:twoCellAnchor>
    <xdr:from>
      <xdr:col>6</xdr:col>
      <xdr:colOff>460375</xdr:colOff>
      <xdr:row>58</xdr:row>
      <xdr:rowOff>27791</xdr:rowOff>
    </xdr:from>
    <xdr:to>
      <xdr:col>6</xdr:col>
      <xdr:colOff>561975</xdr:colOff>
      <xdr:row>58</xdr:row>
      <xdr:rowOff>129391</xdr:rowOff>
    </xdr:to>
    <xdr:sp macro="" textlink="">
      <xdr:nvSpPr>
        <xdr:cNvPr id="118" name="フローチャート : 判断 117"/>
        <xdr:cNvSpPr/>
      </xdr:nvSpPr>
      <xdr:spPr>
        <a:xfrm>
          <a:off x="4584700" y="9971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58</xdr:row>
      <xdr:rowOff>103863</xdr:rowOff>
    </xdr:from>
    <xdr:to>
      <xdr:col>5</xdr:col>
      <xdr:colOff>358775</xdr:colOff>
      <xdr:row>58</xdr:row>
      <xdr:rowOff>105238</xdr:rowOff>
    </xdr:to>
    <xdr:cxnSp macro="">
      <xdr:nvCxnSpPr>
        <xdr:cNvPr id="119" name="直線コネクタ 118"/>
        <xdr:cNvCxnSpPr/>
      </xdr:nvCxnSpPr>
      <xdr:spPr>
        <a:xfrm flipV="1">
          <a:off x="2908300" y="10047963"/>
          <a:ext cx="889000" cy="1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58</xdr:row>
      <xdr:rowOff>30416</xdr:rowOff>
    </xdr:from>
    <xdr:to>
      <xdr:col>5</xdr:col>
      <xdr:colOff>409575</xdr:colOff>
      <xdr:row>58</xdr:row>
      <xdr:rowOff>132016</xdr:rowOff>
    </xdr:to>
    <xdr:sp macro="" textlink="">
      <xdr:nvSpPr>
        <xdr:cNvPr id="120" name="フローチャート : 判断 119"/>
        <xdr:cNvSpPr/>
      </xdr:nvSpPr>
      <xdr:spPr>
        <a:xfrm>
          <a:off x="3746500" y="9974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56</xdr:row>
      <xdr:rowOff>148543</xdr:rowOff>
    </xdr:from>
    <xdr:ext cx="599010" cy="259045"/>
    <xdr:sp macro="" textlink="">
      <xdr:nvSpPr>
        <xdr:cNvPr id="121" name="テキスト ボックス 120"/>
        <xdr:cNvSpPr txBox="1"/>
      </xdr:nvSpPr>
      <xdr:spPr>
        <a:xfrm>
          <a:off x="3497794" y="97497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127,918</a:t>
          </a:r>
          <a:endParaRPr kumimoji="1" lang="ja-JP" altLang="en-US" sz="1000" b="1">
            <a:solidFill>
              <a:srgbClr val="000080"/>
            </a:solidFill>
            <a:latin typeface="ＭＳ Ｐゴシック"/>
          </a:endParaRPr>
        </a:p>
      </xdr:txBody>
    </xdr:sp>
    <xdr:clientData/>
  </xdr:oneCellAnchor>
  <xdr:twoCellAnchor>
    <xdr:from>
      <xdr:col>2</xdr:col>
      <xdr:colOff>638175</xdr:colOff>
      <xdr:row>58</xdr:row>
      <xdr:rowOff>105238</xdr:rowOff>
    </xdr:from>
    <xdr:to>
      <xdr:col>4</xdr:col>
      <xdr:colOff>155575</xdr:colOff>
      <xdr:row>58</xdr:row>
      <xdr:rowOff>105615</xdr:rowOff>
    </xdr:to>
    <xdr:cxnSp macro="">
      <xdr:nvCxnSpPr>
        <xdr:cNvPr id="122" name="直線コネクタ 121"/>
        <xdr:cNvCxnSpPr/>
      </xdr:nvCxnSpPr>
      <xdr:spPr>
        <a:xfrm flipV="1">
          <a:off x="2019300" y="10049338"/>
          <a:ext cx="889000" cy="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58</xdr:row>
      <xdr:rowOff>1446</xdr:rowOff>
    </xdr:from>
    <xdr:to>
      <xdr:col>4</xdr:col>
      <xdr:colOff>206375</xdr:colOff>
      <xdr:row>58</xdr:row>
      <xdr:rowOff>103046</xdr:rowOff>
    </xdr:to>
    <xdr:sp macro="" textlink="">
      <xdr:nvSpPr>
        <xdr:cNvPr id="123" name="フローチャート : 判断 122"/>
        <xdr:cNvSpPr/>
      </xdr:nvSpPr>
      <xdr:spPr>
        <a:xfrm>
          <a:off x="2857500" y="9945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56</xdr:row>
      <xdr:rowOff>119573</xdr:rowOff>
    </xdr:from>
    <xdr:ext cx="599010" cy="259045"/>
    <xdr:sp macro="" textlink="">
      <xdr:nvSpPr>
        <xdr:cNvPr id="124" name="テキスト ボックス 123"/>
        <xdr:cNvSpPr txBox="1"/>
      </xdr:nvSpPr>
      <xdr:spPr>
        <a:xfrm>
          <a:off x="2608794" y="97207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191,283</a:t>
          </a:r>
          <a:endParaRPr kumimoji="1" lang="ja-JP" altLang="en-US" sz="1000" b="1">
            <a:solidFill>
              <a:srgbClr val="000080"/>
            </a:solidFill>
            <a:latin typeface="ＭＳ Ｐゴシック"/>
          </a:endParaRPr>
        </a:p>
      </xdr:txBody>
    </xdr:sp>
    <xdr:clientData/>
  </xdr:oneCellAnchor>
  <xdr:twoCellAnchor>
    <xdr:from>
      <xdr:col>1</xdr:col>
      <xdr:colOff>434975</xdr:colOff>
      <xdr:row>58</xdr:row>
      <xdr:rowOff>105615</xdr:rowOff>
    </xdr:from>
    <xdr:to>
      <xdr:col>2</xdr:col>
      <xdr:colOff>638175</xdr:colOff>
      <xdr:row>58</xdr:row>
      <xdr:rowOff>109166</xdr:rowOff>
    </xdr:to>
    <xdr:cxnSp macro="">
      <xdr:nvCxnSpPr>
        <xdr:cNvPr id="125" name="直線コネクタ 124"/>
        <xdr:cNvCxnSpPr/>
      </xdr:nvCxnSpPr>
      <xdr:spPr>
        <a:xfrm flipV="1">
          <a:off x="1130300" y="10049715"/>
          <a:ext cx="889000" cy="35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58</xdr:row>
      <xdr:rowOff>31174</xdr:rowOff>
    </xdr:from>
    <xdr:to>
      <xdr:col>3</xdr:col>
      <xdr:colOff>3175</xdr:colOff>
      <xdr:row>58</xdr:row>
      <xdr:rowOff>132774</xdr:rowOff>
    </xdr:to>
    <xdr:sp macro="" textlink="">
      <xdr:nvSpPr>
        <xdr:cNvPr id="126" name="フローチャート : 判断 125"/>
        <xdr:cNvSpPr/>
      </xdr:nvSpPr>
      <xdr:spPr>
        <a:xfrm>
          <a:off x="1968500" y="9975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56</xdr:row>
      <xdr:rowOff>149301</xdr:rowOff>
    </xdr:from>
    <xdr:ext cx="599010" cy="259045"/>
    <xdr:sp macro="" textlink="">
      <xdr:nvSpPr>
        <xdr:cNvPr id="127" name="テキスト ボックス 126"/>
        <xdr:cNvSpPr txBox="1"/>
      </xdr:nvSpPr>
      <xdr:spPr>
        <a:xfrm>
          <a:off x="1719794" y="97505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126,260</a:t>
          </a:r>
          <a:endParaRPr kumimoji="1" lang="ja-JP" altLang="en-US" sz="1000" b="1">
            <a:solidFill>
              <a:srgbClr val="000080"/>
            </a:solidFill>
            <a:latin typeface="ＭＳ Ｐゴシック"/>
          </a:endParaRPr>
        </a:p>
      </xdr:txBody>
    </xdr:sp>
    <xdr:clientData/>
  </xdr:oneCellAnchor>
  <xdr:twoCellAnchor>
    <xdr:from>
      <xdr:col>1</xdr:col>
      <xdr:colOff>384175</xdr:colOff>
      <xdr:row>58</xdr:row>
      <xdr:rowOff>32960</xdr:rowOff>
    </xdr:from>
    <xdr:to>
      <xdr:col>1</xdr:col>
      <xdr:colOff>485775</xdr:colOff>
      <xdr:row>58</xdr:row>
      <xdr:rowOff>134560</xdr:rowOff>
    </xdr:to>
    <xdr:sp macro="" textlink="">
      <xdr:nvSpPr>
        <xdr:cNvPr id="128" name="フローチャート : 判断 127"/>
        <xdr:cNvSpPr/>
      </xdr:nvSpPr>
      <xdr:spPr>
        <a:xfrm>
          <a:off x="1079500" y="9977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56</xdr:row>
      <xdr:rowOff>151087</xdr:rowOff>
    </xdr:from>
    <xdr:ext cx="599010" cy="259045"/>
    <xdr:sp macro="" textlink="">
      <xdr:nvSpPr>
        <xdr:cNvPr id="129" name="テキスト ボックス 128"/>
        <xdr:cNvSpPr txBox="1"/>
      </xdr:nvSpPr>
      <xdr:spPr>
        <a:xfrm>
          <a:off x="830794" y="97522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122,353</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58</xdr:row>
      <xdr:rowOff>50966</xdr:rowOff>
    </xdr:from>
    <xdr:to>
      <xdr:col>6</xdr:col>
      <xdr:colOff>561975</xdr:colOff>
      <xdr:row>58</xdr:row>
      <xdr:rowOff>152566</xdr:rowOff>
    </xdr:to>
    <xdr:sp macro="" textlink="">
      <xdr:nvSpPr>
        <xdr:cNvPr id="135" name="円/楕円 134"/>
        <xdr:cNvSpPr/>
      </xdr:nvSpPr>
      <xdr:spPr>
        <a:xfrm>
          <a:off x="4584700" y="9995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58</xdr:row>
      <xdr:rowOff>6217</xdr:rowOff>
    </xdr:from>
    <xdr:ext cx="534377" cy="259045"/>
    <xdr:sp macro="" textlink="">
      <xdr:nvSpPr>
        <xdr:cNvPr id="136" name="総務費該当値テキスト"/>
        <xdr:cNvSpPr txBox="1"/>
      </xdr:nvSpPr>
      <xdr:spPr>
        <a:xfrm>
          <a:off x="4686300" y="9950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82,970</a:t>
          </a:r>
          <a:endParaRPr kumimoji="1" lang="ja-JP" altLang="en-US" sz="1000" b="1">
            <a:solidFill>
              <a:srgbClr val="FF0000"/>
            </a:solidFill>
            <a:latin typeface="ＭＳ Ｐゴシック"/>
          </a:endParaRPr>
        </a:p>
      </xdr:txBody>
    </xdr:sp>
    <xdr:clientData/>
  </xdr:oneCellAnchor>
  <xdr:twoCellAnchor>
    <xdr:from>
      <xdr:col>5</xdr:col>
      <xdr:colOff>307975</xdr:colOff>
      <xdr:row>58</xdr:row>
      <xdr:rowOff>53063</xdr:rowOff>
    </xdr:from>
    <xdr:to>
      <xdr:col>5</xdr:col>
      <xdr:colOff>409575</xdr:colOff>
      <xdr:row>58</xdr:row>
      <xdr:rowOff>154663</xdr:rowOff>
    </xdr:to>
    <xdr:sp macro="" textlink="">
      <xdr:nvSpPr>
        <xdr:cNvPr id="137" name="円/楕円 136"/>
        <xdr:cNvSpPr/>
      </xdr:nvSpPr>
      <xdr:spPr>
        <a:xfrm>
          <a:off x="3746500" y="9997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58</xdr:row>
      <xdr:rowOff>145790</xdr:rowOff>
    </xdr:from>
    <xdr:ext cx="534377" cy="259045"/>
    <xdr:sp macro="" textlink="">
      <xdr:nvSpPr>
        <xdr:cNvPr id="138" name="テキスト ボックス 137"/>
        <xdr:cNvSpPr txBox="1"/>
      </xdr:nvSpPr>
      <xdr:spPr>
        <a:xfrm>
          <a:off x="3530111" y="10089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78,384</a:t>
          </a:r>
          <a:endParaRPr kumimoji="1" lang="ja-JP" altLang="en-US" sz="1000" b="1">
            <a:solidFill>
              <a:srgbClr val="FF0000"/>
            </a:solidFill>
            <a:latin typeface="ＭＳ Ｐゴシック"/>
          </a:endParaRPr>
        </a:p>
      </xdr:txBody>
    </xdr:sp>
    <xdr:clientData/>
  </xdr:oneCellAnchor>
  <xdr:twoCellAnchor>
    <xdr:from>
      <xdr:col>4</xdr:col>
      <xdr:colOff>104775</xdr:colOff>
      <xdr:row>58</xdr:row>
      <xdr:rowOff>54438</xdr:rowOff>
    </xdr:from>
    <xdr:to>
      <xdr:col>4</xdr:col>
      <xdr:colOff>206375</xdr:colOff>
      <xdr:row>58</xdr:row>
      <xdr:rowOff>156038</xdr:rowOff>
    </xdr:to>
    <xdr:sp macro="" textlink="">
      <xdr:nvSpPr>
        <xdr:cNvPr id="139" name="円/楕円 138"/>
        <xdr:cNvSpPr/>
      </xdr:nvSpPr>
      <xdr:spPr>
        <a:xfrm>
          <a:off x="2857500" y="9998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58</xdr:row>
      <xdr:rowOff>147165</xdr:rowOff>
    </xdr:from>
    <xdr:ext cx="534377" cy="259045"/>
    <xdr:sp macro="" textlink="">
      <xdr:nvSpPr>
        <xdr:cNvPr id="140" name="テキスト ボックス 139"/>
        <xdr:cNvSpPr txBox="1"/>
      </xdr:nvSpPr>
      <xdr:spPr>
        <a:xfrm>
          <a:off x="2641111" y="10091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75,376</a:t>
          </a:r>
          <a:endParaRPr kumimoji="1" lang="ja-JP" altLang="en-US" sz="1000" b="1">
            <a:solidFill>
              <a:srgbClr val="FF0000"/>
            </a:solidFill>
            <a:latin typeface="ＭＳ Ｐゴシック"/>
          </a:endParaRPr>
        </a:p>
      </xdr:txBody>
    </xdr:sp>
    <xdr:clientData/>
  </xdr:oneCellAnchor>
  <xdr:twoCellAnchor>
    <xdr:from>
      <xdr:col>2</xdr:col>
      <xdr:colOff>587375</xdr:colOff>
      <xdr:row>58</xdr:row>
      <xdr:rowOff>54815</xdr:rowOff>
    </xdr:from>
    <xdr:to>
      <xdr:col>3</xdr:col>
      <xdr:colOff>3175</xdr:colOff>
      <xdr:row>58</xdr:row>
      <xdr:rowOff>156415</xdr:rowOff>
    </xdr:to>
    <xdr:sp macro="" textlink="">
      <xdr:nvSpPr>
        <xdr:cNvPr id="141" name="円/楕円 140"/>
        <xdr:cNvSpPr/>
      </xdr:nvSpPr>
      <xdr:spPr>
        <a:xfrm>
          <a:off x="1968500" y="9998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58</xdr:row>
      <xdr:rowOff>147542</xdr:rowOff>
    </xdr:from>
    <xdr:ext cx="534377" cy="259045"/>
    <xdr:sp macro="" textlink="">
      <xdr:nvSpPr>
        <xdr:cNvPr id="142" name="テキスト ボックス 141"/>
        <xdr:cNvSpPr txBox="1"/>
      </xdr:nvSpPr>
      <xdr:spPr>
        <a:xfrm>
          <a:off x="1752111" y="10091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74,551</a:t>
          </a:r>
          <a:endParaRPr kumimoji="1" lang="ja-JP" altLang="en-US" sz="1000" b="1">
            <a:solidFill>
              <a:srgbClr val="FF0000"/>
            </a:solidFill>
            <a:latin typeface="ＭＳ Ｐゴシック"/>
          </a:endParaRPr>
        </a:p>
      </xdr:txBody>
    </xdr:sp>
    <xdr:clientData/>
  </xdr:oneCellAnchor>
  <xdr:twoCellAnchor>
    <xdr:from>
      <xdr:col>1</xdr:col>
      <xdr:colOff>384175</xdr:colOff>
      <xdr:row>58</xdr:row>
      <xdr:rowOff>58366</xdr:rowOff>
    </xdr:from>
    <xdr:to>
      <xdr:col>1</xdr:col>
      <xdr:colOff>485775</xdr:colOff>
      <xdr:row>58</xdr:row>
      <xdr:rowOff>159966</xdr:rowOff>
    </xdr:to>
    <xdr:sp macro="" textlink="">
      <xdr:nvSpPr>
        <xdr:cNvPr id="143" name="円/楕円 142"/>
        <xdr:cNvSpPr/>
      </xdr:nvSpPr>
      <xdr:spPr>
        <a:xfrm>
          <a:off x="1079500" y="10002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58</xdr:row>
      <xdr:rowOff>151093</xdr:rowOff>
    </xdr:from>
    <xdr:ext cx="534377" cy="259045"/>
    <xdr:sp macro="" textlink="">
      <xdr:nvSpPr>
        <xdr:cNvPr id="144" name="テキスト ボックス 143"/>
        <xdr:cNvSpPr txBox="1"/>
      </xdr:nvSpPr>
      <xdr:spPr>
        <a:xfrm>
          <a:off x="863111" y="10095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66,785</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民生費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56/79</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163,808</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143,432</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80</xdr:row>
      <xdr:rowOff>111777</xdr:rowOff>
    </xdr:from>
    <xdr:ext cx="248786" cy="259045"/>
    <xdr:sp macro="" textlink="">
      <xdr:nvSpPr>
        <xdr:cNvPr id="155" name="テキスト ボックス 154"/>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78</xdr:row>
      <xdr:rowOff>139700</xdr:rowOff>
    </xdr:from>
    <xdr:to>
      <xdr:col>7</xdr:col>
      <xdr:colOff>638175</xdr:colOff>
      <xdr:row>78</xdr:row>
      <xdr:rowOff>139700</xdr:rowOff>
    </xdr:to>
    <xdr:cxnSp macro="">
      <xdr:nvCxnSpPr>
        <xdr:cNvPr id="156" name="直線コネクタ 155"/>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57" name="テキスト ボックス 156"/>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76</xdr:row>
      <xdr:rowOff>25400</xdr:rowOff>
    </xdr:from>
    <xdr:to>
      <xdr:col>7</xdr:col>
      <xdr:colOff>638175</xdr:colOff>
      <xdr:row>76</xdr:row>
      <xdr:rowOff>25400</xdr:rowOff>
    </xdr:to>
    <xdr:cxnSp macro="">
      <xdr:nvCxnSpPr>
        <xdr:cNvPr id="158" name="直線コネクタ 157"/>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59" name="テキスト ボックス 158"/>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73</xdr:row>
      <xdr:rowOff>82550</xdr:rowOff>
    </xdr:from>
    <xdr:to>
      <xdr:col>7</xdr:col>
      <xdr:colOff>638175</xdr:colOff>
      <xdr:row>73</xdr:row>
      <xdr:rowOff>82550</xdr:rowOff>
    </xdr:to>
    <xdr:cxnSp macro="">
      <xdr:nvCxnSpPr>
        <xdr:cNvPr id="160" name="直線コネクタ 159"/>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1" name="テキスト ボックス 160"/>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70</xdr:row>
      <xdr:rowOff>139700</xdr:rowOff>
    </xdr:from>
    <xdr:to>
      <xdr:col>7</xdr:col>
      <xdr:colOff>638175</xdr:colOff>
      <xdr:row>70</xdr:row>
      <xdr:rowOff>139700</xdr:rowOff>
    </xdr:to>
    <xdr:cxnSp macro="">
      <xdr:nvCxnSpPr>
        <xdr:cNvPr id="162" name="直線コネクタ 161"/>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3" name="テキスト ボックス 162"/>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64" name="直線コネクタ 163"/>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66"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72</xdr:row>
      <xdr:rowOff>2873</xdr:rowOff>
    </xdr:from>
    <xdr:to>
      <xdr:col>6</xdr:col>
      <xdr:colOff>510540</xdr:colOff>
      <xdr:row>78</xdr:row>
      <xdr:rowOff>142604</xdr:rowOff>
    </xdr:to>
    <xdr:cxnSp macro="">
      <xdr:nvCxnSpPr>
        <xdr:cNvPr id="167" name="直線コネクタ 166"/>
        <xdr:cNvCxnSpPr/>
      </xdr:nvCxnSpPr>
      <xdr:spPr>
        <a:xfrm flipV="1">
          <a:off x="4633595" y="12347273"/>
          <a:ext cx="1270" cy="11684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78</xdr:row>
      <xdr:rowOff>146431</xdr:rowOff>
    </xdr:from>
    <xdr:ext cx="534377" cy="259045"/>
    <xdr:sp macro="" textlink="">
      <xdr:nvSpPr>
        <xdr:cNvPr id="168" name="民生費最小値テキスト"/>
        <xdr:cNvSpPr txBox="1"/>
      </xdr:nvSpPr>
      <xdr:spPr>
        <a:xfrm>
          <a:off x="4686300" y="13519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99,365</a:t>
          </a:r>
          <a:endParaRPr kumimoji="1" lang="ja-JP" altLang="en-US" sz="1000" b="1">
            <a:latin typeface="ＭＳ Ｐゴシック"/>
          </a:endParaRPr>
        </a:p>
      </xdr:txBody>
    </xdr:sp>
    <xdr:clientData/>
  </xdr:oneCellAnchor>
  <xdr:twoCellAnchor>
    <xdr:from>
      <xdr:col>6</xdr:col>
      <xdr:colOff>422275</xdr:colOff>
      <xdr:row>78</xdr:row>
      <xdr:rowOff>142604</xdr:rowOff>
    </xdr:from>
    <xdr:to>
      <xdr:col>6</xdr:col>
      <xdr:colOff>600075</xdr:colOff>
      <xdr:row>78</xdr:row>
      <xdr:rowOff>142604</xdr:rowOff>
    </xdr:to>
    <xdr:cxnSp macro="">
      <xdr:nvCxnSpPr>
        <xdr:cNvPr id="169" name="直線コネクタ 168"/>
        <xdr:cNvCxnSpPr/>
      </xdr:nvCxnSpPr>
      <xdr:spPr>
        <a:xfrm>
          <a:off x="4546600" y="135157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70</xdr:row>
      <xdr:rowOff>121000</xdr:rowOff>
    </xdr:from>
    <xdr:ext cx="599010" cy="259045"/>
    <xdr:sp macro="" textlink="">
      <xdr:nvSpPr>
        <xdr:cNvPr id="170" name="民生費最大値テキスト"/>
        <xdr:cNvSpPr txBox="1"/>
      </xdr:nvSpPr>
      <xdr:spPr>
        <a:xfrm>
          <a:off x="4686300" y="121225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354,927</a:t>
          </a:r>
          <a:endParaRPr kumimoji="1" lang="ja-JP" altLang="en-US" sz="1000" b="1">
            <a:latin typeface="ＭＳ Ｐゴシック"/>
          </a:endParaRPr>
        </a:p>
      </xdr:txBody>
    </xdr:sp>
    <xdr:clientData/>
  </xdr:oneCellAnchor>
  <xdr:twoCellAnchor>
    <xdr:from>
      <xdr:col>6</xdr:col>
      <xdr:colOff>422275</xdr:colOff>
      <xdr:row>72</xdr:row>
      <xdr:rowOff>2873</xdr:rowOff>
    </xdr:from>
    <xdr:to>
      <xdr:col>6</xdr:col>
      <xdr:colOff>600075</xdr:colOff>
      <xdr:row>72</xdr:row>
      <xdr:rowOff>2873</xdr:rowOff>
    </xdr:to>
    <xdr:cxnSp macro="">
      <xdr:nvCxnSpPr>
        <xdr:cNvPr id="171" name="直線コネクタ 170"/>
        <xdr:cNvCxnSpPr/>
      </xdr:nvCxnSpPr>
      <xdr:spPr>
        <a:xfrm>
          <a:off x="4546600" y="123472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77</xdr:row>
      <xdr:rowOff>134305</xdr:rowOff>
    </xdr:from>
    <xdr:to>
      <xdr:col>6</xdr:col>
      <xdr:colOff>511175</xdr:colOff>
      <xdr:row>77</xdr:row>
      <xdr:rowOff>158893</xdr:rowOff>
    </xdr:to>
    <xdr:cxnSp macro="">
      <xdr:nvCxnSpPr>
        <xdr:cNvPr id="172" name="直線コネクタ 171"/>
        <xdr:cNvCxnSpPr/>
      </xdr:nvCxnSpPr>
      <xdr:spPr>
        <a:xfrm flipV="1">
          <a:off x="3797300" y="13335955"/>
          <a:ext cx="838200" cy="24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76</xdr:row>
      <xdr:rowOff>9154</xdr:rowOff>
    </xdr:from>
    <xdr:ext cx="599010" cy="259045"/>
    <xdr:sp macro="" textlink="">
      <xdr:nvSpPr>
        <xdr:cNvPr id="173" name="民生費平均値テキスト"/>
        <xdr:cNvSpPr txBox="1"/>
      </xdr:nvSpPr>
      <xdr:spPr>
        <a:xfrm>
          <a:off x="4686300" y="1303935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159,946</a:t>
          </a:r>
          <a:endParaRPr kumimoji="1" lang="ja-JP" altLang="en-US" sz="1000" b="1">
            <a:solidFill>
              <a:srgbClr val="000080"/>
            </a:solidFill>
            <a:latin typeface="ＭＳ Ｐゴシック"/>
          </a:endParaRPr>
        </a:p>
      </xdr:txBody>
    </xdr:sp>
    <xdr:clientData/>
  </xdr:oneCellAnchor>
  <xdr:twoCellAnchor>
    <xdr:from>
      <xdr:col>6</xdr:col>
      <xdr:colOff>460375</xdr:colOff>
      <xdr:row>76</xdr:row>
      <xdr:rowOff>157727</xdr:rowOff>
    </xdr:from>
    <xdr:to>
      <xdr:col>6</xdr:col>
      <xdr:colOff>561975</xdr:colOff>
      <xdr:row>77</xdr:row>
      <xdr:rowOff>87877</xdr:rowOff>
    </xdr:to>
    <xdr:sp macro="" textlink="">
      <xdr:nvSpPr>
        <xdr:cNvPr id="174" name="フローチャート : 判断 173"/>
        <xdr:cNvSpPr/>
      </xdr:nvSpPr>
      <xdr:spPr>
        <a:xfrm>
          <a:off x="4584700" y="13187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77</xdr:row>
      <xdr:rowOff>158893</xdr:rowOff>
    </xdr:from>
    <xdr:to>
      <xdr:col>5</xdr:col>
      <xdr:colOff>358775</xdr:colOff>
      <xdr:row>78</xdr:row>
      <xdr:rowOff>20800</xdr:rowOff>
    </xdr:to>
    <xdr:cxnSp macro="">
      <xdr:nvCxnSpPr>
        <xdr:cNvPr id="175" name="直線コネクタ 174"/>
        <xdr:cNvCxnSpPr/>
      </xdr:nvCxnSpPr>
      <xdr:spPr>
        <a:xfrm flipV="1">
          <a:off x="2908300" y="13360543"/>
          <a:ext cx="889000" cy="33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76</xdr:row>
      <xdr:rowOff>151916</xdr:rowOff>
    </xdr:from>
    <xdr:to>
      <xdr:col>5</xdr:col>
      <xdr:colOff>409575</xdr:colOff>
      <xdr:row>77</xdr:row>
      <xdr:rowOff>82066</xdr:rowOff>
    </xdr:to>
    <xdr:sp macro="" textlink="">
      <xdr:nvSpPr>
        <xdr:cNvPr id="176" name="フローチャート : 判断 175"/>
        <xdr:cNvSpPr/>
      </xdr:nvSpPr>
      <xdr:spPr>
        <a:xfrm>
          <a:off x="3746500" y="13182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75</xdr:row>
      <xdr:rowOff>98593</xdr:rowOff>
    </xdr:from>
    <xdr:ext cx="599010" cy="259045"/>
    <xdr:sp macro="" textlink="">
      <xdr:nvSpPr>
        <xdr:cNvPr id="177" name="テキスト ボックス 176"/>
        <xdr:cNvSpPr txBox="1"/>
      </xdr:nvSpPr>
      <xdr:spPr>
        <a:xfrm>
          <a:off x="3497794" y="129573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161,217</a:t>
          </a:r>
          <a:endParaRPr kumimoji="1" lang="ja-JP" altLang="en-US" sz="1000" b="1">
            <a:solidFill>
              <a:srgbClr val="000080"/>
            </a:solidFill>
            <a:latin typeface="ＭＳ Ｐゴシック"/>
          </a:endParaRPr>
        </a:p>
      </xdr:txBody>
    </xdr:sp>
    <xdr:clientData/>
  </xdr:oneCellAnchor>
  <xdr:twoCellAnchor>
    <xdr:from>
      <xdr:col>2</xdr:col>
      <xdr:colOff>638175</xdr:colOff>
      <xdr:row>78</xdr:row>
      <xdr:rowOff>20800</xdr:rowOff>
    </xdr:from>
    <xdr:to>
      <xdr:col>4</xdr:col>
      <xdr:colOff>155575</xdr:colOff>
      <xdr:row>78</xdr:row>
      <xdr:rowOff>79515</xdr:rowOff>
    </xdr:to>
    <xdr:cxnSp macro="">
      <xdr:nvCxnSpPr>
        <xdr:cNvPr id="178" name="直線コネクタ 177"/>
        <xdr:cNvCxnSpPr/>
      </xdr:nvCxnSpPr>
      <xdr:spPr>
        <a:xfrm flipV="1">
          <a:off x="2019300" y="13393900"/>
          <a:ext cx="889000" cy="58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77</xdr:row>
      <xdr:rowOff>21206</xdr:rowOff>
    </xdr:from>
    <xdr:to>
      <xdr:col>4</xdr:col>
      <xdr:colOff>206375</xdr:colOff>
      <xdr:row>77</xdr:row>
      <xdr:rowOff>122806</xdr:rowOff>
    </xdr:to>
    <xdr:sp macro="" textlink="">
      <xdr:nvSpPr>
        <xdr:cNvPr id="179" name="フローチャート : 判断 178"/>
        <xdr:cNvSpPr/>
      </xdr:nvSpPr>
      <xdr:spPr>
        <a:xfrm>
          <a:off x="2857500" y="13222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75</xdr:row>
      <xdr:rowOff>139333</xdr:rowOff>
    </xdr:from>
    <xdr:ext cx="599010" cy="259045"/>
    <xdr:sp macro="" textlink="">
      <xdr:nvSpPr>
        <xdr:cNvPr id="180" name="テキスト ボックス 179"/>
        <xdr:cNvSpPr txBox="1"/>
      </xdr:nvSpPr>
      <xdr:spPr>
        <a:xfrm>
          <a:off x="2608794" y="129980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152,306</a:t>
          </a:r>
          <a:endParaRPr kumimoji="1" lang="ja-JP" altLang="en-US" sz="1000" b="1">
            <a:solidFill>
              <a:srgbClr val="000080"/>
            </a:solidFill>
            <a:latin typeface="ＭＳ Ｐゴシック"/>
          </a:endParaRPr>
        </a:p>
      </xdr:txBody>
    </xdr:sp>
    <xdr:clientData/>
  </xdr:oneCellAnchor>
  <xdr:twoCellAnchor>
    <xdr:from>
      <xdr:col>1</xdr:col>
      <xdr:colOff>434975</xdr:colOff>
      <xdr:row>78</xdr:row>
      <xdr:rowOff>77836</xdr:rowOff>
    </xdr:from>
    <xdr:to>
      <xdr:col>2</xdr:col>
      <xdr:colOff>638175</xdr:colOff>
      <xdr:row>78</xdr:row>
      <xdr:rowOff>79515</xdr:rowOff>
    </xdr:to>
    <xdr:cxnSp macro="">
      <xdr:nvCxnSpPr>
        <xdr:cNvPr id="181" name="直線コネクタ 180"/>
        <xdr:cNvCxnSpPr/>
      </xdr:nvCxnSpPr>
      <xdr:spPr>
        <a:xfrm>
          <a:off x="1130300" y="13450936"/>
          <a:ext cx="889000" cy="1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77</xdr:row>
      <xdr:rowOff>86792</xdr:rowOff>
    </xdr:from>
    <xdr:to>
      <xdr:col>3</xdr:col>
      <xdr:colOff>3175</xdr:colOff>
      <xdr:row>78</xdr:row>
      <xdr:rowOff>16942</xdr:rowOff>
    </xdr:to>
    <xdr:sp macro="" textlink="">
      <xdr:nvSpPr>
        <xdr:cNvPr id="182" name="フローチャート : 判断 181"/>
        <xdr:cNvSpPr/>
      </xdr:nvSpPr>
      <xdr:spPr>
        <a:xfrm>
          <a:off x="1968500" y="13288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76</xdr:row>
      <xdr:rowOff>33469</xdr:rowOff>
    </xdr:from>
    <xdr:ext cx="599010" cy="259045"/>
    <xdr:sp macro="" textlink="">
      <xdr:nvSpPr>
        <xdr:cNvPr id="183" name="テキスト ボックス 182"/>
        <xdr:cNvSpPr txBox="1"/>
      </xdr:nvSpPr>
      <xdr:spPr>
        <a:xfrm>
          <a:off x="1719794" y="130636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137,961</a:t>
          </a:r>
          <a:endParaRPr kumimoji="1" lang="ja-JP" altLang="en-US" sz="1000" b="1">
            <a:solidFill>
              <a:srgbClr val="000080"/>
            </a:solidFill>
            <a:latin typeface="ＭＳ Ｐゴシック"/>
          </a:endParaRPr>
        </a:p>
      </xdr:txBody>
    </xdr:sp>
    <xdr:clientData/>
  </xdr:oneCellAnchor>
  <xdr:twoCellAnchor>
    <xdr:from>
      <xdr:col>1</xdr:col>
      <xdr:colOff>384175</xdr:colOff>
      <xdr:row>77</xdr:row>
      <xdr:rowOff>40560</xdr:rowOff>
    </xdr:from>
    <xdr:to>
      <xdr:col>1</xdr:col>
      <xdr:colOff>485775</xdr:colOff>
      <xdr:row>77</xdr:row>
      <xdr:rowOff>142160</xdr:rowOff>
    </xdr:to>
    <xdr:sp macro="" textlink="">
      <xdr:nvSpPr>
        <xdr:cNvPr id="184" name="フローチャート : 判断 183"/>
        <xdr:cNvSpPr/>
      </xdr:nvSpPr>
      <xdr:spPr>
        <a:xfrm>
          <a:off x="1079500" y="13242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75</xdr:row>
      <xdr:rowOff>158687</xdr:rowOff>
    </xdr:from>
    <xdr:ext cx="599010" cy="259045"/>
    <xdr:sp macro="" textlink="">
      <xdr:nvSpPr>
        <xdr:cNvPr id="185" name="テキスト ボックス 184"/>
        <xdr:cNvSpPr txBox="1"/>
      </xdr:nvSpPr>
      <xdr:spPr>
        <a:xfrm>
          <a:off x="830794" y="130174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148,073</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86" name="テキスト ボックス 185"/>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87" name="テキスト ボックス 186"/>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88" name="テキスト ボックス 187"/>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89" name="テキスト ボックス 188"/>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0" name="テキスト ボックス 189"/>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77</xdr:row>
      <xdr:rowOff>83505</xdr:rowOff>
    </xdr:from>
    <xdr:to>
      <xdr:col>6</xdr:col>
      <xdr:colOff>561975</xdr:colOff>
      <xdr:row>78</xdr:row>
      <xdr:rowOff>13655</xdr:rowOff>
    </xdr:to>
    <xdr:sp macro="" textlink="">
      <xdr:nvSpPr>
        <xdr:cNvPr id="191" name="円/楕円 190"/>
        <xdr:cNvSpPr/>
      </xdr:nvSpPr>
      <xdr:spPr>
        <a:xfrm>
          <a:off x="4584700" y="13285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77</xdr:row>
      <xdr:rowOff>61932</xdr:rowOff>
    </xdr:from>
    <xdr:ext cx="599010" cy="259045"/>
    <xdr:sp macro="" textlink="">
      <xdr:nvSpPr>
        <xdr:cNvPr id="192" name="民生費該当値テキスト"/>
        <xdr:cNvSpPr txBox="1"/>
      </xdr:nvSpPr>
      <xdr:spPr>
        <a:xfrm>
          <a:off x="4686300" y="13263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138,680</a:t>
          </a:r>
          <a:endParaRPr kumimoji="1" lang="ja-JP" altLang="en-US" sz="1000" b="1">
            <a:solidFill>
              <a:srgbClr val="FF0000"/>
            </a:solidFill>
            <a:latin typeface="ＭＳ Ｐゴシック"/>
          </a:endParaRPr>
        </a:p>
      </xdr:txBody>
    </xdr:sp>
    <xdr:clientData/>
  </xdr:oneCellAnchor>
  <xdr:twoCellAnchor>
    <xdr:from>
      <xdr:col>5</xdr:col>
      <xdr:colOff>307975</xdr:colOff>
      <xdr:row>77</xdr:row>
      <xdr:rowOff>108093</xdr:rowOff>
    </xdr:from>
    <xdr:to>
      <xdr:col>5</xdr:col>
      <xdr:colOff>409575</xdr:colOff>
      <xdr:row>78</xdr:row>
      <xdr:rowOff>38243</xdr:rowOff>
    </xdr:to>
    <xdr:sp macro="" textlink="">
      <xdr:nvSpPr>
        <xdr:cNvPr id="193" name="円/楕円 192"/>
        <xdr:cNvSpPr/>
      </xdr:nvSpPr>
      <xdr:spPr>
        <a:xfrm>
          <a:off x="3746500" y="13309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78</xdr:row>
      <xdr:rowOff>29370</xdr:rowOff>
    </xdr:from>
    <xdr:ext cx="599010" cy="259045"/>
    <xdr:sp macro="" textlink="">
      <xdr:nvSpPr>
        <xdr:cNvPr id="194" name="テキスト ボックス 193"/>
        <xdr:cNvSpPr txBox="1"/>
      </xdr:nvSpPr>
      <xdr:spPr>
        <a:xfrm>
          <a:off x="3497794" y="134024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133,302</a:t>
          </a:r>
          <a:endParaRPr kumimoji="1" lang="ja-JP" altLang="en-US" sz="1000" b="1">
            <a:solidFill>
              <a:srgbClr val="FF0000"/>
            </a:solidFill>
            <a:latin typeface="ＭＳ Ｐゴシック"/>
          </a:endParaRPr>
        </a:p>
      </xdr:txBody>
    </xdr:sp>
    <xdr:clientData/>
  </xdr:oneCellAnchor>
  <xdr:twoCellAnchor>
    <xdr:from>
      <xdr:col>4</xdr:col>
      <xdr:colOff>104775</xdr:colOff>
      <xdr:row>77</xdr:row>
      <xdr:rowOff>141450</xdr:rowOff>
    </xdr:from>
    <xdr:to>
      <xdr:col>4</xdr:col>
      <xdr:colOff>206375</xdr:colOff>
      <xdr:row>78</xdr:row>
      <xdr:rowOff>71600</xdr:rowOff>
    </xdr:to>
    <xdr:sp macro="" textlink="">
      <xdr:nvSpPr>
        <xdr:cNvPr id="195" name="円/楕円 194"/>
        <xdr:cNvSpPr/>
      </xdr:nvSpPr>
      <xdr:spPr>
        <a:xfrm>
          <a:off x="2857500" y="1334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78</xdr:row>
      <xdr:rowOff>62727</xdr:rowOff>
    </xdr:from>
    <xdr:ext cx="599010" cy="259045"/>
    <xdr:sp macro="" textlink="">
      <xdr:nvSpPr>
        <xdr:cNvPr id="196" name="テキスト ボックス 195"/>
        <xdr:cNvSpPr txBox="1"/>
      </xdr:nvSpPr>
      <xdr:spPr>
        <a:xfrm>
          <a:off x="2608794" y="134358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126,006</a:t>
          </a:r>
          <a:endParaRPr kumimoji="1" lang="ja-JP" altLang="en-US" sz="1000" b="1">
            <a:solidFill>
              <a:srgbClr val="FF0000"/>
            </a:solidFill>
            <a:latin typeface="ＭＳ Ｐゴシック"/>
          </a:endParaRPr>
        </a:p>
      </xdr:txBody>
    </xdr:sp>
    <xdr:clientData/>
  </xdr:oneCellAnchor>
  <xdr:twoCellAnchor>
    <xdr:from>
      <xdr:col>2</xdr:col>
      <xdr:colOff>587375</xdr:colOff>
      <xdr:row>78</xdr:row>
      <xdr:rowOff>28715</xdr:rowOff>
    </xdr:from>
    <xdr:to>
      <xdr:col>3</xdr:col>
      <xdr:colOff>3175</xdr:colOff>
      <xdr:row>78</xdr:row>
      <xdr:rowOff>130315</xdr:rowOff>
    </xdr:to>
    <xdr:sp macro="" textlink="">
      <xdr:nvSpPr>
        <xdr:cNvPr id="197" name="円/楕円 196"/>
        <xdr:cNvSpPr/>
      </xdr:nvSpPr>
      <xdr:spPr>
        <a:xfrm>
          <a:off x="1968500" y="13401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78</xdr:row>
      <xdr:rowOff>121442</xdr:rowOff>
    </xdr:from>
    <xdr:ext cx="599010" cy="259045"/>
    <xdr:sp macro="" textlink="">
      <xdr:nvSpPr>
        <xdr:cNvPr id="198" name="テキスト ボックス 197"/>
        <xdr:cNvSpPr txBox="1"/>
      </xdr:nvSpPr>
      <xdr:spPr>
        <a:xfrm>
          <a:off x="1719794" y="134945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113,164</a:t>
          </a:r>
          <a:endParaRPr kumimoji="1" lang="ja-JP" altLang="en-US" sz="1000" b="1">
            <a:solidFill>
              <a:srgbClr val="FF0000"/>
            </a:solidFill>
            <a:latin typeface="ＭＳ Ｐゴシック"/>
          </a:endParaRPr>
        </a:p>
      </xdr:txBody>
    </xdr:sp>
    <xdr:clientData/>
  </xdr:oneCellAnchor>
  <xdr:twoCellAnchor>
    <xdr:from>
      <xdr:col>1</xdr:col>
      <xdr:colOff>384175</xdr:colOff>
      <xdr:row>78</xdr:row>
      <xdr:rowOff>27036</xdr:rowOff>
    </xdr:from>
    <xdr:to>
      <xdr:col>1</xdr:col>
      <xdr:colOff>485775</xdr:colOff>
      <xdr:row>78</xdr:row>
      <xdr:rowOff>128636</xdr:rowOff>
    </xdr:to>
    <xdr:sp macro="" textlink="">
      <xdr:nvSpPr>
        <xdr:cNvPr id="199" name="円/楕円 198"/>
        <xdr:cNvSpPr/>
      </xdr:nvSpPr>
      <xdr:spPr>
        <a:xfrm>
          <a:off x="1079500" y="13400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78</xdr:row>
      <xdr:rowOff>119763</xdr:rowOff>
    </xdr:from>
    <xdr:ext cx="599010" cy="259045"/>
    <xdr:sp macro="" textlink="">
      <xdr:nvSpPr>
        <xdr:cNvPr id="200" name="テキスト ボックス 199"/>
        <xdr:cNvSpPr txBox="1"/>
      </xdr:nvSpPr>
      <xdr:spPr>
        <a:xfrm>
          <a:off x="830794" y="134928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113,531</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1" name="正方形/長方形 200"/>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衛生費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2" name="正方形/長方形 201"/>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3" name="正方形/長方形 202"/>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26/79</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04" name="正方形/長方形 203"/>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05" name="正方形/長方形 204"/>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35,835</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06" name="正方形/長方形 205"/>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07" name="正方形/長方形 206"/>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42,941</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08" name="正方形/長方形 207"/>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09" name="テキスト ボックス 208"/>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0" name="直線コネクタ 209"/>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98</xdr:row>
      <xdr:rowOff>139700</xdr:rowOff>
    </xdr:from>
    <xdr:to>
      <xdr:col>7</xdr:col>
      <xdr:colOff>638175</xdr:colOff>
      <xdr:row>98</xdr:row>
      <xdr:rowOff>139700</xdr:rowOff>
    </xdr:to>
    <xdr:cxnSp macro="">
      <xdr:nvCxnSpPr>
        <xdr:cNvPr id="211" name="直線コネクタ 210"/>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97</xdr:row>
      <xdr:rowOff>168927</xdr:rowOff>
    </xdr:from>
    <xdr:ext cx="248786" cy="259045"/>
    <xdr:sp macro="" textlink="">
      <xdr:nvSpPr>
        <xdr:cNvPr id="212" name="テキスト ボックス 211"/>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96</xdr:row>
      <xdr:rowOff>25400</xdr:rowOff>
    </xdr:from>
    <xdr:to>
      <xdr:col>7</xdr:col>
      <xdr:colOff>638175</xdr:colOff>
      <xdr:row>96</xdr:row>
      <xdr:rowOff>25400</xdr:rowOff>
    </xdr:to>
    <xdr:cxnSp macro="">
      <xdr:nvCxnSpPr>
        <xdr:cNvPr id="213" name="直線コネクタ 212"/>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4" name="テキスト ボックス 213"/>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93</xdr:row>
      <xdr:rowOff>82550</xdr:rowOff>
    </xdr:from>
    <xdr:to>
      <xdr:col>7</xdr:col>
      <xdr:colOff>638175</xdr:colOff>
      <xdr:row>93</xdr:row>
      <xdr:rowOff>82550</xdr:rowOff>
    </xdr:to>
    <xdr:cxnSp macro="">
      <xdr:nvCxnSpPr>
        <xdr:cNvPr id="215" name="直線コネクタ 214"/>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16" name="テキスト ボックス 215"/>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90</xdr:row>
      <xdr:rowOff>139700</xdr:rowOff>
    </xdr:from>
    <xdr:to>
      <xdr:col>7</xdr:col>
      <xdr:colOff>638175</xdr:colOff>
      <xdr:row>90</xdr:row>
      <xdr:rowOff>139700</xdr:rowOff>
    </xdr:to>
    <xdr:cxnSp macro="">
      <xdr:nvCxnSpPr>
        <xdr:cNvPr id="217" name="直線コネクタ 216"/>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18" name="テキスト ボックス 217"/>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19" name="直線コネクタ 218"/>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0" name="テキスト ボックス 219"/>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21"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91</xdr:row>
      <xdr:rowOff>30496</xdr:rowOff>
    </xdr:from>
    <xdr:to>
      <xdr:col>6</xdr:col>
      <xdr:colOff>510540</xdr:colOff>
      <xdr:row>98</xdr:row>
      <xdr:rowOff>91991</xdr:rowOff>
    </xdr:to>
    <xdr:cxnSp macro="">
      <xdr:nvCxnSpPr>
        <xdr:cNvPr id="222" name="直線コネクタ 221"/>
        <xdr:cNvCxnSpPr/>
      </xdr:nvCxnSpPr>
      <xdr:spPr>
        <a:xfrm flipV="1">
          <a:off x="4633595" y="15632446"/>
          <a:ext cx="1270" cy="12616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98</xdr:row>
      <xdr:rowOff>95818</xdr:rowOff>
    </xdr:from>
    <xdr:ext cx="534377" cy="259045"/>
    <xdr:sp macro="" textlink="">
      <xdr:nvSpPr>
        <xdr:cNvPr id="223" name="衛生費最小値テキスト"/>
        <xdr:cNvSpPr txBox="1"/>
      </xdr:nvSpPr>
      <xdr:spPr>
        <a:xfrm>
          <a:off x="4686300" y="16897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20,870</a:t>
          </a:r>
          <a:endParaRPr kumimoji="1" lang="ja-JP" altLang="en-US" sz="1000" b="1">
            <a:latin typeface="ＭＳ Ｐゴシック"/>
          </a:endParaRPr>
        </a:p>
      </xdr:txBody>
    </xdr:sp>
    <xdr:clientData/>
  </xdr:oneCellAnchor>
  <xdr:twoCellAnchor>
    <xdr:from>
      <xdr:col>6</xdr:col>
      <xdr:colOff>422275</xdr:colOff>
      <xdr:row>98</xdr:row>
      <xdr:rowOff>91991</xdr:rowOff>
    </xdr:from>
    <xdr:to>
      <xdr:col>6</xdr:col>
      <xdr:colOff>600075</xdr:colOff>
      <xdr:row>98</xdr:row>
      <xdr:rowOff>91991</xdr:rowOff>
    </xdr:to>
    <xdr:cxnSp macro="">
      <xdr:nvCxnSpPr>
        <xdr:cNvPr id="224" name="直線コネクタ 223"/>
        <xdr:cNvCxnSpPr/>
      </xdr:nvCxnSpPr>
      <xdr:spPr>
        <a:xfrm>
          <a:off x="4546600" y="168940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89</xdr:row>
      <xdr:rowOff>148623</xdr:rowOff>
    </xdr:from>
    <xdr:ext cx="599010" cy="259045"/>
    <xdr:sp macro="" textlink="">
      <xdr:nvSpPr>
        <xdr:cNvPr id="225" name="衛生費最大値テキスト"/>
        <xdr:cNvSpPr txBox="1"/>
      </xdr:nvSpPr>
      <xdr:spPr>
        <a:xfrm>
          <a:off x="4686300" y="154076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572,771</a:t>
          </a:r>
          <a:endParaRPr kumimoji="1" lang="ja-JP" altLang="en-US" sz="1000" b="1">
            <a:latin typeface="ＭＳ Ｐゴシック"/>
          </a:endParaRPr>
        </a:p>
      </xdr:txBody>
    </xdr:sp>
    <xdr:clientData/>
  </xdr:oneCellAnchor>
  <xdr:twoCellAnchor>
    <xdr:from>
      <xdr:col>6</xdr:col>
      <xdr:colOff>422275</xdr:colOff>
      <xdr:row>91</xdr:row>
      <xdr:rowOff>30496</xdr:rowOff>
    </xdr:from>
    <xdr:to>
      <xdr:col>6</xdr:col>
      <xdr:colOff>600075</xdr:colOff>
      <xdr:row>91</xdr:row>
      <xdr:rowOff>30496</xdr:rowOff>
    </xdr:to>
    <xdr:cxnSp macro="">
      <xdr:nvCxnSpPr>
        <xdr:cNvPr id="226" name="直線コネクタ 225"/>
        <xdr:cNvCxnSpPr/>
      </xdr:nvCxnSpPr>
      <xdr:spPr>
        <a:xfrm>
          <a:off x="4546600" y="156324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97</xdr:row>
      <xdr:rowOff>117222</xdr:rowOff>
    </xdr:from>
    <xdr:to>
      <xdr:col>6</xdr:col>
      <xdr:colOff>511175</xdr:colOff>
      <xdr:row>97</xdr:row>
      <xdr:rowOff>144041</xdr:rowOff>
    </xdr:to>
    <xdr:cxnSp macro="">
      <xdr:nvCxnSpPr>
        <xdr:cNvPr id="227" name="直線コネクタ 226"/>
        <xdr:cNvCxnSpPr/>
      </xdr:nvCxnSpPr>
      <xdr:spPr>
        <a:xfrm>
          <a:off x="3797300" y="16747872"/>
          <a:ext cx="838200" cy="26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97</xdr:row>
      <xdr:rowOff>88938</xdr:rowOff>
    </xdr:from>
    <xdr:ext cx="534377" cy="259045"/>
    <xdr:sp macro="" textlink="">
      <xdr:nvSpPr>
        <xdr:cNvPr id="228" name="衛生費平均値テキスト"/>
        <xdr:cNvSpPr txBox="1"/>
      </xdr:nvSpPr>
      <xdr:spPr>
        <a:xfrm>
          <a:off x="4686300" y="167195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65,546</a:t>
          </a:r>
          <a:endParaRPr kumimoji="1" lang="ja-JP" altLang="en-US" sz="1000" b="1">
            <a:solidFill>
              <a:srgbClr val="000080"/>
            </a:solidFill>
            <a:latin typeface="ＭＳ Ｐゴシック"/>
          </a:endParaRPr>
        </a:p>
      </xdr:txBody>
    </xdr:sp>
    <xdr:clientData/>
  </xdr:oneCellAnchor>
  <xdr:twoCellAnchor>
    <xdr:from>
      <xdr:col>6</xdr:col>
      <xdr:colOff>460375</xdr:colOff>
      <xdr:row>97</xdr:row>
      <xdr:rowOff>110511</xdr:rowOff>
    </xdr:from>
    <xdr:to>
      <xdr:col>6</xdr:col>
      <xdr:colOff>561975</xdr:colOff>
      <xdr:row>98</xdr:row>
      <xdr:rowOff>40661</xdr:rowOff>
    </xdr:to>
    <xdr:sp macro="" textlink="">
      <xdr:nvSpPr>
        <xdr:cNvPr id="229" name="フローチャート : 判断 228"/>
        <xdr:cNvSpPr/>
      </xdr:nvSpPr>
      <xdr:spPr>
        <a:xfrm>
          <a:off x="4584700" y="16741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97</xdr:row>
      <xdr:rowOff>117222</xdr:rowOff>
    </xdr:from>
    <xdr:to>
      <xdr:col>5</xdr:col>
      <xdr:colOff>358775</xdr:colOff>
      <xdr:row>97</xdr:row>
      <xdr:rowOff>156869</xdr:rowOff>
    </xdr:to>
    <xdr:cxnSp macro="">
      <xdr:nvCxnSpPr>
        <xdr:cNvPr id="230" name="直線コネクタ 229"/>
        <xdr:cNvCxnSpPr/>
      </xdr:nvCxnSpPr>
      <xdr:spPr>
        <a:xfrm flipV="1">
          <a:off x="2908300" y="16747872"/>
          <a:ext cx="889000" cy="39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97</xdr:row>
      <xdr:rowOff>128276</xdr:rowOff>
    </xdr:from>
    <xdr:to>
      <xdr:col>5</xdr:col>
      <xdr:colOff>409575</xdr:colOff>
      <xdr:row>98</xdr:row>
      <xdr:rowOff>58426</xdr:rowOff>
    </xdr:to>
    <xdr:sp macro="" textlink="">
      <xdr:nvSpPr>
        <xdr:cNvPr id="231" name="フローチャート : 判断 230"/>
        <xdr:cNvSpPr/>
      </xdr:nvSpPr>
      <xdr:spPr>
        <a:xfrm>
          <a:off x="3746500" y="16758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98</xdr:row>
      <xdr:rowOff>49553</xdr:rowOff>
    </xdr:from>
    <xdr:ext cx="534377" cy="259045"/>
    <xdr:sp macro="" textlink="">
      <xdr:nvSpPr>
        <xdr:cNvPr id="232" name="テキスト ボックス 231"/>
        <xdr:cNvSpPr txBox="1"/>
      </xdr:nvSpPr>
      <xdr:spPr>
        <a:xfrm>
          <a:off x="3530111" y="16851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57,775</a:t>
          </a:r>
          <a:endParaRPr kumimoji="1" lang="ja-JP" altLang="en-US" sz="1000" b="1">
            <a:solidFill>
              <a:srgbClr val="000080"/>
            </a:solidFill>
            <a:latin typeface="ＭＳ Ｐゴシック"/>
          </a:endParaRPr>
        </a:p>
      </xdr:txBody>
    </xdr:sp>
    <xdr:clientData/>
  </xdr:oneCellAnchor>
  <xdr:twoCellAnchor>
    <xdr:from>
      <xdr:col>2</xdr:col>
      <xdr:colOff>638175</xdr:colOff>
      <xdr:row>97</xdr:row>
      <xdr:rowOff>156869</xdr:rowOff>
    </xdr:from>
    <xdr:to>
      <xdr:col>4</xdr:col>
      <xdr:colOff>155575</xdr:colOff>
      <xdr:row>98</xdr:row>
      <xdr:rowOff>7249</xdr:rowOff>
    </xdr:to>
    <xdr:cxnSp macro="">
      <xdr:nvCxnSpPr>
        <xdr:cNvPr id="233" name="直線コネクタ 232"/>
        <xdr:cNvCxnSpPr/>
      </xdr:nvCxnSpPr>
      <xdr:spPr>
        <a:xfrm flipV="1">
          <a:off x="2019300" y="16787519"/>
          <a:ext cx="889000" cy="21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97</xdr:row>
      <xdr:rowOff>97507</xdr:rowOff>
    </xdr:from>
    <xdr:to>
      <xdr:col>4</xdr:col>
      <xdr:colOff>206375</xdr:colOff>
      <xdr:row>98</xdr:row>
      <xdr:rowOff>27657</xdr:rowOff>
    </xdr:to>
    <xdr:sp macro="" textlink="">
      <xdr:nvSpPr>
        <xdr:cNvPr id="234" name="フローチャート : 判断 233"/>
        <xdr:cNvSpPr/>
      </xdr:nvSpPr>
      <xdr:spPr>
        <a:xfrm>
          <a:off x="2857500" y="16728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96</xdr:row>
      <xdr:rowOff>44184</xdr:rowOff>
    </xdr:from>
    <xdr:ext cx="534377" cy="259045"/>
    <xdr:sp macro="" textlink="">
      <xdr:nvSpPr>
        <xdr:cNvPr id="235" name="テキスト ボックス 234"/>
        <xdr:cNvSpPr txBox="1"/>
      </xdr:nvSpPr>
      <xdr:spPr>
        <a:xfrm>
          <a:off x="2641111" y="16503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71,235</a:t>
          </a:r>
          <a:endParaRPr kumimoji="1" lang="ja-JP" altLang="en-US" sz="1000" b="1">
            <a:solidFill>
              <a:srgbClr val="000080"/>
            </a:solidFill>
            <a:latin typeface="ＭＳ Ｐゴシック"/>
          </a:endParaRPr>
        </a:p>
      </xdr:txBody>
    </xdr:sp>
    <xdr:clientData/>
  </xdr:oneCellAnchor>
  <xdr:twoCellAnchor>
    <xdr:from>
      <xdr:col>1</xdr:col>
      <xdr:colOff>434975</xdr:colOff>
      <xdr:row>98</xdr:row>
      <xdr:rowOff>7249</xdr:rowOff>
    </xdr:from>
    <xdr:to>
      <xdr:col>2</xdr:col>
      <xdr:colOff>638175</xdr:colOff>
      <xdr:row>98</xdr:row>
      <xdr:rowOff>17422</xdr:rowOff>
    </xdr:to>
    <xdr:cxnSp macro="">
      <xdr:nvCxnSpPr>
        <xdr:cNvPr id="236" name="直線コネクタ 235"/>
        <xdr:cNvCxnSpPr/>
      </xdr:nvCxnSpPr>
      <xdr:spPr>
        <a:xfrm flipV="1">
          <a:off x="1130300" y="16809349"/>
          <a:ext cx="889000" cy="10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97</xdr:row>
      <xdr:rowOff>109936</xdr:rowOff>
    </xdr:from>
    <xdr:to>
      <xdr:col>3</xdr:col>
      <xdr:colOff>3175</xdr:colOff>
      <xdr:row>98</xdr:row>
      <xdr:rowOff>40086</xdr:rowOff>
    </xdr:to>
    <xdr:sp macro="" textlink="">
      <xdr:nvSpPr>
        <xdr:cNvPr id="237" name="フローチャート : 判断 236"/>
        <xdr:cNvSpPr/>
      </xdr:nvSpPr>
      <xdr:spPr>
        <a:xfrm>
          <a:off x="1968500" y="16740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96</xdr:row>
      <xdr:rowOff>56613</xdr:rowOff>
    </xdr:from>
    <xdr:ext cx="534377" cy="259045"/>
    <xdr:sp macro="" textlink="">
      <xdr:nvSpPr>
        <xdr:cNvPr id="238" name="テキスト ボックス 237"/>
        <xdr:cNvSpPr txBox="1"/>
      </xdr:nvSpPr>
      <xdr:spPr>
        <a:xfrm>
          <a:off x="1752111" y="16515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65,798</a:t>
          </a:r>
          <a:endParaRPr kumimoji="1" lang="ja-JP" altLang="en-US" sz="1000" b="1">
            <a:solidFill>
              <a:srgbClr val="000080"/>
            </a:solidFill>
            <a:latin typeface="ＭＳ Ｐゴシック"/>
          </a:endParaRPr>
        </a:p>
      </xdr:txBody>
    </xdr:sp>
    <xdr:clientData/>
  </xdr:oneCellAnchor>
  <xdr:twoCellAnchor>
    <xdr:from>
      <xdr:col>1</xdr:col>
      <xdr:colOff>384175</xdr:colOff>
      <xdr:row>97</xdr:row>
      <xdr:rowOff>122509</xdr:rowOff>
    </xdr:from>
    <xdr:to>
      <xdr:col>1</xdr:col>
      <xdr:colOff>485775</xdr:colOff>
      <xdr:row>98</xdr:row>
      <xdr:rowOff>52659</xdr:rowOff>
    </xdr:to>
    <xdr:sp macro="" textlink="">
      <xdr:nvSpPr>
        <xdr:cNvPr id="239" name="フローチャート : 判断 238"/>
        <xdr:cNvSpPr/>
      </xdr:nvSpPr>
      <xdr:spPr>
        <a:xfrm>
          <a:off x="1079500" y="16753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96</xdr:row>
      <xdr:rowOff>69186</xdr:rowOff>
    </xdr:from>
    <xdr:ext cx="534377" cy="259045"/>
    <xdr:sp macro="" textlink="">
      <xdr:nvSpPr>
        <xdr:cNvPr id="240" name="テキスト ボックス 239"/>
        <xdr:cNvSpPr txBox="1"/>
      </xdr:nvSpPr>
      <xdr:spPr>
        <a:xfrm>
          <a:off x="863111" y="16528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60,298</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41" name="テキスト ボックス 240"/>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42" name="テキスト ボックス 241"/>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43" name="テキスト ボックス 242"/>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44" name="テキスト ボックス 243"/>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45" name="テキスト ボックス 244"/>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97</xdr:row>
      <xdr:rowOff>93241</xdr:rowOff>
    </xdr:from>
    <xdr:to>
      <xdr:col>6</xdr:col>
      <xdr:colOff>561975</xdr:colOff>
      <xdr:row>98</xdr:row>
      <xdr:rowOff>23391</xdr:rowOff>
    </xdr:to>
    <xdr:sp macro="" textlink="">
      <xdr:nvSpPr>
        <xdr:cNvPr id="246" name="円/楕円 245"/>
        <xdr:cNvSpPr/>
      </xdr:nvSpPr>
      <xdr:spPr>
        <a:xfrm>
          <a:off x="4584700" y="16723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96</xdr:row>
      <xdr:rowOff>52618</xdr:rowOff>
    </xdr:from>
    <xdr:ext cx="534377" cy="259045"/>
    <xdr:sp macro="" textlink="">
      <xdr:nvSpPr>
        <xdr:cNvPr id="247" name="衛生費該当値テキスト"/>
        <xdr:cNvSpPr txBox="1"/>
      </xdr:nvSpPr>
      <xdr:spPr>
        <a:xfrm>
          <a:off x="4686300" y="16511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73,101</a:t>
          </a:r>
          <a:endParaRPr kumimoji="1" lang="ja-JP" altLang="en-US" sz="1000" b="1">
            <a:solidFill>
              <a:srgbClr val="FF0000"/>
            </a:solidFill>
            <a:latin typeface="ＭＳ Ｐゴシック"/>
          </a:endParaRPr>
        </a:p>
      </xdr:txBody>
    </xdr:sp>
    <xdr:clientData/>
  </xdr:oneCellAnchor>
  <xdr:twoCellAnchor>
    <xdr:from>
      <xdr:col>5</xdr:col>
      <xdr:colOff>307975</xdr:colOff>
      <xdr:row>97</xdr:row>
      <xdr:rowOff>66422</xdr:rowOff>
    </xdr:from>
    <xdr:to>
      <xdr:col>5</xdr:col>
      <xdr:colOff>409575</xdr:colOff>
      <xdr:row>97</xdr:row>
      <xdr:rowOff>168022</xdr:rowOff>
    </xdr:to>
    <xdr:sp macro="" textlink="">
      <xdr:nvSpPr>
        <xdr:cNvPr id="248" name="円/楕円 247"/>
        <xdr:cNvSpPr/>
      </xdr:nvSpPr>
      <xdr:spPr>
        <a:xfrm>
          <a:off x="3746500" y="16697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96</xdr:row>
      <xdr:rowOff>13099</xdr:rowOff>
    </xdr:from>
    <xdr:ext cx="534377" cy="259045"/>
    <xdr:sp macro="" textlink="">
      <xdr:nvSpPr>
        <xdr:cNvPr id="249" name="テキスト ボックス 248"/>
        <xdr:cNvSpPr txBox="1"/>
      </xdr:nvSpPr>
      <xdr:spPr>
        <a:xfrm>
          <a:off x="3530111" y="16472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84,833</a:t>
          </a:r>
          <a:endParaRPr kumimoji="1" lang="ja-JP" altLang="en-US" sz="1000" b="1">
            <a:solidFill>
              <a:srgbClr val="FF0000"/>
            </a:solidFill>
            <a:latin typeface="ＭＳ Ｐゴシック"/>
          </a:endParaRPr>
        </a:p>
      </xdr:txBody>
    </xdr:sp>
    <xdr:clientData/>
  </xdr:oneCellAnchor>
  <xdr:twoCellAnchor>
    <xdr:from>
      <xdr:col>4</xdr:col>
      <xdr:colOff>104775</xdr:colOff>
      <xdr:row>97</xdr:row>
      <xdr:rowOff>106069</xdr:rowOff>
    </xdr:from>
    <xdr:to>
      <xdr:col>4</xdr:col>
      <xdr:colOff>206375</xdr:colOff>
      <xdr:row>98</xdr:row>
      <xdr:rowOff>36219</xdr:rowOff>
    </xdr:to>
    <xdr:sp macro="" textlink="">
      <xdr:nvSpPr>
        <xdr:cNvPr id="250" name="円/楕円 249"/>
        <xdr:cNvSpPr/>
      </xdr:nvSpPr>
      <xdr:spPr>
        <a:xfrm>
          <a:off x="2857500" y="16736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98</xdr:row>
      <xdr:rowOff>27346</xdr:rowOff>
    </xdr:from>
    <xdr:ext cx="534377" cy="259045"/>
    <xdr:sp macro="" textlink="">
      <xdr:nvSpPr>
        <xdr:cNvPr id="251" name="テキスト ボックス 250"/>
        <xdr:cNvSpPr txBox="1"/>
      </xdr:nvSpPr>
      <xdr:spPr>
        <a:xfrm>
          <a:off x="2641111" y="16829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67,489</a:t>
          </a:r>
          <a:endParaRPr kumimoji="1" lang="ja-JP" altLang="en-US" sz="1000" b="1">
            <a:solidFill>
              <a:srgbClr val="FF0000"/>
            </a:solidFill>
            <a:latin typeface="ＭＳ Ｐゴシック"/>
          </a:endParaRPr>
        </a:p>
      </xdr:txBody>
    </xdr:sp>
    <xdr:clientData/>
  </xdr:oneCellAnchor>
  <xdr:twoCellAnchor>
    <xdr:from>
      <xdr:col>2</xdr:col>
      <xdr:colOff>587375</xdr:colOff>
      <xdr:row>97</xdr:row>
      <xdr:rowOff>127899</xdr:rowOff>
    </xdr:from>
    <xdr:to>
      <xdr:col>3</xdr:col>
      <xdr:colOff>3175</xdr:colOff>
      <xdr:row>98</xdr:row>
      <xdr:rowOff>58049</xdr:rowOff>
    </xdr:to>
    <xdr:sp macro="" textlink="">
      <xdr:nvSpPr>
        <xdr:cNvPr id="252" name="円/楕円 251"/>
        <xdr:cNvSpPr/>
      </xdr:nvSpPr>
      <xdr:spPr>
        <a:xfrm>
          <a:off x="1968500" y="16758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98</xdr:row>
      <xdr:rowOff>49176</xdr:rowOff>
    </xdr:from>
    <xdr:ext cx="534377" cy="259045"/>
    <xdr:sp macro="" textlink="">
      <xdr:nvSpPr>
        <xdr:cNvPr id="253" name="テキスト ボックス 252"/>
        <xdr:cNvSpPr txBox="1"/>
      </xdr:nvSpPr>
      <xdr:spPr>
        <a:xfrm>
          <a:off x="1752111" y="16851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57,940</a:t>
          </a:r>
          <a:endParaRPr kumimoji="1" lang="ja-JP" altLang="en-US" sz="1000" b="1">
            <a:solidFill>
              <a:srgbClr val="FF0000"/>
            </a:solidFill>
            <a:latin typeface="ＭＳ Ｐゴシック"/>
          </a:endParaRPr>
        </a:p>
      </xdr:txBody>
    </xdr:sp>
    <xdr:clientData/>
  </xdr:oneCellAnchor>
  <xdr:twoCellAnchor>
    <xdr:from>
      <xdr:col>1</xdr:col>
      <xdr:colOff>384175</xdr:colOff>
      <xdr:row>97</xdr:row>
      <xdr:rowOff>138072</xdr:rowOff>
    </xdr:from>
    <xdr:to>
      <xdr:col>1</xdr:col>
      <xdr:colOff>485775</xdr:colOff>
      <xdr:row>98</xdr:row>
      <xdr:rowOff>68222</xdr:rowOff>
    </xdr:to>
    <xdr:sp macro="" textlink="">
      <xdr:nvSpPr>
        <xdr:cNvPr id="254" name="円/楕円 253"/>
        <xdr:cNvSpPr/>
      </xdr:nvSpPr>
      <xdr:spPr>
        <a:xfrm>
          <a:off x="1079500" y="16768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98</xdr:row>
      <xdr:rowOff>59349</xdr:rowOff>
    </xdr:from>
    <xdr:ext cx="534377" cy="259045"/>
    <xdr:sp macro="" textlink="">
      <xdr:nvSpPr>
        <xdr:cNvPr id="255" name="テキスト ボックス 254"/>
        <xdr:cNvSpPr txBox="1"/>
      </xdr:nvSpPr>
      <xdr:spPr>
        <a:xfrm>
          <a:off x="863111" y="16861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53,490</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56" name="正方形/長方形 255"/>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労働費</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57" name="正方形/長方形 256"/>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58" name="正方形/長方形 257"/>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50/79</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59" name="正方形/長方形 258"/>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60" name="正方形/長方形 259"/>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838</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61" name="正方形/長方形 260"/>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62" name="正方形/長方形 261"/>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1,168</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63" name="正方形/長方形 262"/>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64" name="テキスト ボックス 263"/>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65" name="直線コネクタ 264"/>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44450</xdr:rowOff>
    </xdr:from>
    <xdr:to>
      <xdr:col>16</xdr:col>
      <xdr:colOff>307975</xdr:colOff>
      <xdr:row>39</xdr:row>
      <xdr:rowOff>44450</xdr:rowOff>
    </xdr:to>
    <xdr:cxnSp macro="">
      <xdr:nvCxnSpPr>
        <xdr:cNvPr id="266" name="直線コネクタ 265"/>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73677</xdr:rowOff>
    </xdr:from>
    <xdr:ext cx="248786" cy="259045"/>
    <xdr:sp macro="" textlink="">
      <xdr:nvSpPr>
        <xdr:cNvPr id="267" name="テキスト ボックス 266"/>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37</xdr:row>
      <xdr:rowOff>6350</xdr:rowOff>
    </xdr:from>
    <xdr:to>
      <xdr:col>16</xdr:col>
      <xdr:colOff>307975</xdr:colOff>
      <xdr:row>37</xdr:row>
      <xdr:rowOff>6350</xdr:rowOff>
    </xdr:to>
    <xdr:cxnSp macro="">
      <xdr:nvCxnSpPr>
        <xdr:cNvPr id="268" name="直線コネクタ 267"/>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36</xdr:row>
      <xdr:rowOff>35577</xdr:rowOff>
    </xdr:from>
    <xdr:ext cx="531299" cy="259045"/>
    <xdr:sp macro="" textlink="">
      <xdr:nvSpPr>
        <xdr:cNvPr id="269" name="テキスト ボックス 268"/>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34</xdr:row>
      <xdr:rowOff>139700</xdr:rowOff>
    </xdr:from>
    <xdr:to>
      <xdr:col>16</xdr:col>
      <xdr:colOff>307975</xdr:colOff>
      <xdr:row>34</xdr:row>
      <xdr:rowOff>139700</xdr:rowOff>
    </xdr:to>
    <xdr:cxnSp macro="">
      <xdr:nvCxnSpPr>
        <xdr:cNvPr id="270" name="直線コネクタ 269"/>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33</xdr:row>
      <xdr:rowOff>168927</xdr:rowOff>
    </xdr:from>
    <xdr:ext cx="531299" cy="259045"/>
    <xdr:sp macro="" textlink="">
      <xdr:nvSpPr>
        <xdr:cNvPr id="271" name="テキスト ボックス 270"/>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32</xdr:row>
      <xdr:rowOff>101600</xdr:rowOff>
    </xdr:from>
    <xdr:to>
      <xdr:col>16</xdr:col>
      <xdr:colOff>307975</xdr:colOff>
      <xdr:row>32</xdr:row>
      <xdr:rowOff>101600</xdr:rowOff>
    </xdr:to>
    <xdr:cxnSp macro="">
      <xdr:nvCxnSpPr>
        <xdr:cNvPr id="272" name="直線コネクタ 271"/>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31</xdr:row>
      <xdr:rowOff>130827</xdr:rowOff>
    </xdr:from>
    <xdr:ext cx="531299" cy="259045"/>
    <xdr:sp macro="" textlink="">
      <xdr:nvSpPr>
        <xdr:cNvPr id="273" name="テキスト ボックス 272"/>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30</xdr:row>
      <xdr:rowOff>63500</xdr:rowOff>
    </xdr:from>
    <xdr:to>
      <xdr:col>16</xdr:col>
      <xdr:colOff>307975</xdr:colOff>
      <xdr:row>30</xdr:row>
      <xdr:rowOff>63500</xdr:rowOff>
    </xdr:to>
    <xdr:cxnSp macro="">
      <xdr:nvCxnSpPr>
        <xdr:cNvPr id="274" name="直線コネクタ 273"/>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29</xdr:row>
      <xdr:rowOff>92727</xdr:rowOff>
    </xdr:from>
    <xdr:ext cx="531299" cy="259045"/>
    <xdr:sp macro="" textlink="">
      <xdr:nvSpPr>
        <xdr:cNvPr id="275" name="テキスト ボックス 274"/>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76" name="直線コネクタ 275"/>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27</xdr:row>
      <xdr:rowOff>54627</xdr:rowOff>
    </xdr:from>
    <xdr:ext cx="531299" cy="259045"/>
    <xdr:sp macro="" textlink="">
      <xdr:nvSpPr>
        <xdr:cNvPr id="277" name="テキスト ボックス 276"/>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78"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31</xdr:row>
      <xdr:rowOff>82245</xdr:rowOff>
    </xdr:from>
    <xdr:to>
      <xdr:col>15</xdr:col>
      <xdr:colOff>180340</xdr:colOff>
      <xdr:row>39</xdr:row>
      <xdr:rowOff>44450</xdr:rowOff>
    </xdr:to>
    <xdr:cxnSp macro="">
      <xdr:nvCxnSpPr>
        <xdr:cNvPr id="279" name="直線コネクタ 278"/>
        <xdr:cNvCxnSpPr/>
      </xdr:nvCxnSpPr>
      <xdr:spPr>
        <a:xfrm flipV="1">
          <a:off x="10475595" y="5397195"/>
          <a:ext cx="1270" cy="13338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39</xdr:row>
      <xdr:rowOff>64177</xdr:rowOff>
    </xdr:from>
    <xdr:ext cx="249299" cy="259045"/>
    <xdr:sp macro="" textlink="">
      <xdr:nvSpPr>
        <xdr:cNvPr id="280" name="労働費最小値テキスト"/>
        <xdr:cNvSpPr txBox="1"/>
      </xdr:nvSpPr>
      <xdr:spPr>
        <a:xfrm>
          <a:off x="10528300" y="6750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39</xdr:row>
      <xdr:rowOff>44450</xdr:rowOff>
    </xdr:from>
    <xdr:to>
      <xdr:col>15</xdr:col>
      <xdr:colOff>269875</xdr:colOff>
      <xdr:row>39</xdr:row>
      <xdr:rowOff>44450</xdr:rowOff>
    </xdr:to>
    <xdr:cxnSp macro="">
      <xdr:nvCxnSpPr>
        <xdr:cNvPr id="281" name="直線コネクタ 280"/>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30</xdr:row>
      <xdr:rowOff>28922</xdr:rowOff>
    </xdr:from>
    <xdr:ext cx="534377" cy="259045"/>
    <xdr:sp macro="" textlink="">
      <xdr:nvSpPr>
        <xdr:cNvPr id="282" name="労働費最大値テキスト"/>
        <xdr:cNvSpPr txBox="1"/>
      </xdr:nvSpPr>
      <xdr:spPr>
        <a:xfrm>
          <a:off x="10528300" y="5172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35,008</a:t>
          </a:r>
          <a:endParaRPr kumimoji="1" lang="ja-JP" altLang="en-US" sz="1000" b="1">
            <a:latin typeface="ＭＳ Ｐゴシック"/>
          </a:endParaRPr>
        </a:p>
      </xdr:txBody>
    </xdr:sp>
    <xdr:clientData/>
  </xdr:oneCellAnchor>
  <xdr:twoCellAnchor>
    <xdr:from>
      <xdr:col>15</xdr:col>
      <xdr:colOff>92075</xdr:colOff>
      <xdr:row>31</xdr:row>
      <xdr:rowOff>82245</xdr:rowOff>
    </xdr:from>
    <xdr:to>
      <xdr:col>15</xdr:col>
      <xdr:colOff>269875</xdr:colOff>
      <xdr:row>31</xdr:row>
      <xdr:rowOff>82245</xdr:rowOff>
    </xdr:to>
    <xdr:cxnSp macro="">
      <xdr:nvCxnSpPr>
        <xdr:cNvPr id="283" name="直線コネクタ 282"/>
        <xdr:cNvCxnSpPr/>
      </xdr:nvCxnSpPr>
      <xdr:spPr>
        <a:xfrm>
          <a:off x="10388600" y="53971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38</xdr:row>
      <xdr:rowOff>165418</xdr:rowOff>
    </xdr:from>
    <xdr:to>
      <xdr:col>15</xdr:col>
      <xdr:colOff>180975</xdr:colOff>
      <xdr:row>39</xdr:row>
      <xdr:rowOff>44450</xdr:rowOff>
    </xdr:to>
    <xdr:cxnSp macro="">
      <xdr:nvCxnSpPr>
        <xdr:cNvPr id="284" name="直線コネクタ 283"/>
        <xdr:cNvCxnSpPr/>
      </xdr:nvCxnSpPr>
      <xdr:spPr>
        <a:xfrm>
          <a:off x="9639300" y="6680518"/>
          <a:ext cx="838200" cy="50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37</xdr:row>
      <xdr:rowOff>153078</xdr:rowOff>
    </xdr:from>
    <xdr:ext cx="378565" cy="259045"/>
    <xdr:sp macro="" textlink="">
      <xdr:nvSpPr>
        <xdr:cNvPr id="285" name="労働費平均値テキスト"/>
        <xdr:cNvSpPr txBox="1"/>
      </xdr:nvSpPr>
      <xdr:spPr>
        <a:xfrm>
          <a:off x="10528300" y="6496728"/>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916</a:t>
          </a:r>
          <a:endParaRPr kumimoji="1" lang="ja-JP" altLang="en-US" sz="1000" b="1">
            <a:solidFill>
              <a:srgbClr val="000080"/>
            </a:solidFill>
            <a:latin typeface="ＭＳ Ｐゴシック"/>
          </a:endParaRPr>
        </a:p>
      </xdr:txBody>
    </xdr:sp>
    <xdr:clientData/>
  </xdr:oneCellAnchor>
  <xdr:twoCellAnchor>
    <xdr:from>
      <xdr:col>15</xdr:col>
      <xdr:colOff>130175</xdr:colOff>
      <xdr:row>38</xdr:row>
      <xdr:rowOff>130201</xdr:rowOff>
    </xdr:from>
    <xdr:to>
      <xdr:col>15</xdr:col>
      <xdr:colOff>231775</xdr:colOff>
      <xdr:row>39</xdr:row>
      <xdr:rowOff>60351</xdr:rowOff>
    </xdr:to>
    <xdr:sp macro="" textlink="">
      <xdr:nvSpPr>
        <xdr:cNvPr id="286" name="フローチャート : 判断 285"/>
        <xdr:cNvSpPr/>
      </xdr:nvSpPr>
      <xdr:spPr>
        <a:xfrm>
          <a:off x="10426700" y="6645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35</xdr:row>
      <xdr:rowOff>61862</xdr:rowOff>
    </xdr:from>
    <xdr:to>
      <xdr:col>14</xdr:col>
      <xdr:colOff>28575</xdr:colOff>
      <xdr:row>38</xdr:row>
      <xdr:rowOff>165418</xdr:rowOff>
    </xdr:to>
    <xdr:cxnSp macro="">
      <xdr:nvCxnSpPr>
        <xdr:cNvPr id="287" name="直線コネクタ 286"/>
        <xdr:cNvCxnSpPr/>
      </xdr:nvCxnSpPr>
      <xdr:spPr>
        <a:xfrm>
          <a:off x="8750300" y="6062612"/>
          <a:ext cx="889000" cy="617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38</xdr:row>
      <xdr:rowOff>116980</xdr:rowOff>
    </xdr:from>
    <xdr:to>
      <xdr:col>14</xdr:col>
      <xdr:colOff>79375</xdr:colOff>
      <xdr:row>39</xdr:row>
      <xdr:rowOff>47130</xdr:rowOff>
    </xdr:to>
    <xdr:sp macro="" textlink="">
      <xdr:nvSpPr>
        <xdr:cNvPr id="288" name="フローチャート : 判断 287"/>
        <xdr:cNvSpPr/>
      </xdr:nvSpPr>
      <xdr:spPr>
        <a:xfrm>
          <a:off x="9588500" y="6632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39</xdr:row>
      <xdr:rowOff>38257</xdr:rowOff>
    </xdr:from>
    <xdr:ext cx="469744" cy="259045"/>
    <xdr:sp macro="" textlink="">
      <xdr:nvSpPr>
        <xdr:cNvPr id="289" name="テキスト ボックス 288"/>
        <xdr:cNvSpPr txBox="1"/>
      </xdr:nvSpPr>
      <xdr:spPr>
        <a:xfrm>
          <a:off x="9404427" y="6724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1,263</a:t>
          </a:r>
          <a:endParaRPr kumimoji="1" lang="ja-JP" altLang="en-US" sz="1000" b="1">
            <a:solidFill>
              <a:srgbClr val="000080"/>
            </a:solidFill>
            <a:latin typeface="ＭＳ Ｐゴシック"/>
          </a:endParaRPr>
        </a:p>
      </xdr:txBody>
    </xdr:sp>
    <xdr:clientData/>
  </xdr:oneCellAnchor>
  <xdr:twoCellAnchor>
    <xdr:from>
      <xdr:col>11</xdr:col>
      <xdr:colOff>307975</xdr:colOff>
      <xdr:row>35</xdr:row>
      <xdr:rowOff>61862</xdr:rowOff>
    </xdr:from>
    <xdr:to>
      <xdr:col>12</xdr:col>
      <xdr:colOff>511175</xdr:colOff>
      <xdr:row>36</xdr:row>
      <xdr:rowOff>113449</xdr:rowOff>
    </xdr:to>
    <xdr:cxnSp macro="">
      <xdr:nvCxnSpPr>
        <xdr:cNvPr id="290" name="直線コネクタ 289"/>
        <xdr:cNvCxnSpPr/>
      </xdr:nvCxnSpPr>
      <xdr:spPr>
        <a:xfrm flipV="1">
          <a:off x="7861300" y="6062612"/>
          <a:ext cx="889000" cy="223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38</xdr:row>
      <xdr:rowOff>67678</xdr:rowOff>
    </xdr:from>
    <xdr:to>
      <xdr:col>12</xdr:col>
      <xdr:colOff>561975</xdr:colOff>
      <xdr:row>38</xdr:row>
      <xdr:rowOff>169278</xdr:rowOff>
    </xdr:to>
    <xdr:sp macro="" textlink="">
      <xdr:nvSpPr>
        <xdr:cNvPr id="291" name="フローチャート : 判断 290"/>
        <xdr:cNvSpPr/>
      </xdr:nvSpPr>
      <xdr:spPr>
        <a:xfrm>
          <a:off x="8699500" y="6582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38</xdr:row>
      <xdr:rowOff>160405</xdr:rowOff>
    </xdr:from>
    <xdr:ext cx="469744" cy="259045"/>
    <xdr:sp macro="" textlink="">
      <xdr:nvSpPr>
        <xdr:cNvPr id="292" name="テキスト ボックス 291"/>
        <xdr:cNvSpPr txBox="1"/>
      </xdr:nvSpPr>
      <xdr:spPr>
        <a:xfrm>
          <a:off x="8515427" y="6675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2,557</a:t>
          </a:r>
          <a:endParaRPr kumimoji="1" lang="ja-JP" altLang="en-US" sz="1000" b="1">
            <a:solidFill>
              <a:srgbClr val="000080"/>
            </a:solidFill>
            <a:latin typeface="ＭＳ Ｐゴシック"/>
          </a:endParaRPr>
        </a:p>
      </xdr:txBody>
    </xdr:sp>
    <xdr:clientData/>
  </xdr:oneCellAnchor>
  <xdr:twoCellAnchor>
    <xdr:from>
      <xdr:col>10</xdr:col>
      <xdr:colOff>104775</xdr:colOff>
      <xdr:row>36</xdr:row>
      <xdr:rowOff>113449</xdr:rowOff>
    </xdr:from>
    <xdr:to>
      <xdr:col>11</xdr:col>
      <xdr:colOff>307975</xdr:colOff>
      <xdr:row>38</xdr:row>
      <xdr:rowOff>115850</xdr:rowOff>
    </xdr:to>
    <xdr:cxnSp macro="">
      <xdr:nvCxnSpPr>
        <xdr:cNvPr id="293" name="直線コネクタ 292"/>
        <xdr:cNvCxnSpPr/>
      </xdr:nvCxnSpPr>
      <xdr:spPr>
        <a:xfrm flipV="1">
          <a:off x="6972300" y="6285649"/>
          <a:ext cx="889000" cy="3453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38</xdr:row>
      <xdr:rowOff>52819</xdr:rowOff>
    </xdr:from>
    <xdr:to>
      <xdr:col>11</xdr:col>
      <xdr:colOff>358775</xdr:colOff>
      <xdr:row>38</xdr:row>
      <xdr:rowOff>154419</xdr:rowOff>
    </xdr:to>
    <xdr:sp macro="" textlink="">
      <xdr:nvSpPr>
        <xdr:cNvPr id="294" name="フローチャート : 判断 293"/>
        <xdr:cNvSpPr/>
      </xdr:nvSpPr>
      <xdr:spPr>
        <a:xfrm>
          <a:off x="7810500" y="6567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38</xdr:row>
      <xdr:rowOff>145546</xdr:rowOff>
    </xdr:from>
    <xdr:ext cx="469744" cy="259045"/>
    <xdr:sp macro="" textlink="">
      <xdr:nvSpPr>
        <xdr:cNvPr id="295" name="テキスト ボックス 294"/>
        <xdr:cNvSpPr txBox="1"/>
      </xdr:nvSpPr>
      <xdr:spPr>
        <a:xfrm>
          <a:off x="7626427" y="66606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2,947</a:t>
          </a:r>
          <a:endParaRPr kumimoji="1" lang="ja-JP" altLang="en-US" sz="1000" b="1">
            <a:solidFill>
              <a:srgbClr val="000080"/>
            </a:solidFill>
            <a:latin typeface="ＭＳ Ｐゴシック"/>
          </a:endParaRPr>
        </a:p>
      </xdr:txBody>
    </xdr:sp>
    <xdr:clientData/>
  </xdr:oneCellAnchor>
  <xdr:twoCellAnchor>
    <xdr:from>
      <xdr:col>10</xdr:col>
      <xdr:colOff>53975</xdr:colOff>
      <xdr:row>38</xdr:row>
      <xdr:rowOff>42608</xdr:rowOff>
    </xdr:from>
    <xdr:to>
      <xdr:col>10</xdr:col>
      <xdr:colOff>155575</xdr:colOff>
      <xdr:row>38</xdr:row>
      <xdr:rowOff>144208</xdr:rowOff>
    </xdr:to>
    <xdr:sp macro="" textlink="">
      <xdr:nvSpPr>
        <xdr:cNvPr id="296" name="フローチャート : 判断 295"/>
        <xdr:cNvSpPr/>
      </xdr:nvSpPr>
      <xdr:spPr>
        <a:xfrm>
          <a:off x="6921500" y="6557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36</xdr:row>
      <xdr:rowOff>160736</xdr:rowOff>
    </xdr:from>
    <xdr:ext cx="469744" cy="259045"/>
    <xdr:sp macro="" textlink="">
      <xdr:nvSpPr>
        <xdr:cNvPr id="297" name="テキスト ボックス 296"/>
        <xdr:cNvSpPr txBox="1"/>
      </xdr:nvSpPr>
      <xdr:spPr>
        <a:xfrm>
          <a:off x="6737427" y="63329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3,215</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298" name="テキスト ボックス 297"/>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299" name="テキスト ボックス 298"/>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00" name="テキスト ボックス 299"/>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01" name="テキスト ボックス 300"/>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02" name="テキスト ボックス 301"/>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38</xdr:row>
      <xdr:rowOff>165100</xdr:rowOff>
    </xdr:from>
    <xdr:to>
      <xdr:col>15</xdr:col>
      <xdr:colOff>231775</xdr:colOff>
      <xdr:row>39</xdr:row>
      <xdr:rowOff>95250</xdr:rowOff>
    </xdr:to>
    <xdr:sp macro="" textlink="">
      <xdr:nvSpPr>
        <xdr:cNvPr id="303" name="円/楕円 302"/>
        <xdr:cNvSpPr/>
      </xdr:nvSpPr>
      <xdr:spPr>
        <a:xfrm>
          <a:off x="10426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38</xdr:row>
      <xdr:rowOff>108627</xdr:rowOff>
    </xdr:from>
    <xdr:ext cx="249299" cy="259045"/>
    <xdr:sp macro="" textlink="">
      <xdr:nvSpPr>
        <xdr:cNvPr id="304" name="労働費該当値テキスト"/>
        <xdr:cNvSpPr txBox="1"/>
      </xdr:nvSpPr>
      <xdr:spPr>
        <a:xfrm>
          <a:off x="10528300" y="662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13</xdr:col>
      <xdr:colOff>663575</xdr:colOff>
      <xdr:row>38</xdr:row>
      <xdr:rowOff>114618</xdr:rowOff>
    </xdr:from>
    <xdr:to>
      <xdr:col>14</xdr:col>
      <xdr:colOff>79375</xdr:colOff>
      <xdr:row>39</xdr:row>
      <xdr:rowOff>44768</xdr:rowOff>
    </xdr:to>
    <xdr:sp macro="" textlink="">
      <xdr:nvSpPr>
        <xdr:cNvPr id="305" name="円/楕円 304"/>
        <xdr:cNvSpPr/>
      </xdr:nvSpPr>
      <xdr:spPr>
        <a:xfrm>
          <a:off x="9588500" y="6629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37</xdr:row>
      <xdr:rowOff>61294</xdr:rowOff>
    </xdr:from>
    <xdr:ext cx="469744" cy="259045"/>
    <xdr:sp macro="" textlink="">
      <xdr:nvSpPr>
        <xdr:cNvPr id="306" name="テキスト ボックス 305"/>
        <xdr:cNvSpPr txBox="1"/>
      </xdr:nvSpPr>
      <xdr:spPr>
        <a:xfrm>
          <a:off x="9404427" y="64049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1,325</a:t>
          </a:r>
          <a:endParaRPr kumimoji="1" lang="ja-JP" altLang="en-US" sz="1000" b="1">
            <a:solidFill>
              <a:srgbClr val="FF0000"/>
            </a:solidFill>
            <a:latin typeface="ＭＳ Ｐゴシック"/>
          </a:endParaRPr>
        </a:p>
      </xdr:txBody>
    </xdr:sp>
    <xdr:clientData/>
  </xdr:oneCellAnchor>
  <xdr:twoCellAnchor>
    <xdr:from>
      <xdr:col>12</xdr:col>
      <xdr:colOff>460375</xdr:colOff>
      <xdr:row>35</xdr:row>
      <xdr:rowOff>11062</xdr:rowOff>
    </xdr:from>
    <xdr:to>
      <xdr:col>12</xdr:col>
      <xdr:colOff>561975</xdr:colOff>
      <xdr:row>35</xdr:row>
      <xdr:rowOff>112662</xdr:rowOff>
    </xdr:to>
    <xdr:sp macro="" textlink="">
      <xdr:nvSpPr>
        <xdr:cNvPr id="307" name="円/楕円 306"/>
        <xdr:cNvSpPr/>
      </xdr:nvSpPr>
      <xdr:spPr>
        <a:xfrm>
          <a:off x="8699500" y="6011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33</xdr:row>
      <xdr:rowOff>129189</xdr:rowOff>
    </xdr:from>
    <xdr:ext cx="534377" cy="259045"/>
    <xdr:sp macro="" textlink="">
      <xdr:nvSpPr>
        <xdr:cNvPr id="308" name="テキスト ボックス 307"/>
        <xdr:cNvSpPr txBox="1"/>
      </xdr:nvSpPr>
      <xdr:spPr>
        <a:xfrm>
          <a:off x="8483111" y="5787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17,543</a:t>
          </a:r>
          <a:endParaRPr kumimoji="1" lang="ja-JP" altLang="en-US" sz="1000" b="1">
            <a:solidFill>
              <a:srgbClr val="FF0000"/>
            </a:solidFill>
            <a:latin typeface="ＭＳ Ｐゴシック"/>
          </a:endParaRPr>
        </a:p>
      </xdr:txBody>
    </xdr:sp>
    <xdr:clientData/>
  </xdr:oneCellAnchor>
  <xdr:twoCellAnchor>
    <xdr:from>
      <xdr:col>11</xdr:col>
      <xdr:colOff>257175</xdr:colOff>
      <xdr:row>36</xdr:row>
      <xdr:rowOff>62649</xdr:rowOff>
    </xdr:from>
    <xdr:to>
      <xdr:col>11</xdr:col>
      <xdr:colOff>358775</xdr:colOff>
      <xdr:row>36</xdr:row>
      <xdr:rowOff>164249</xdr:rowOff>
    </xdr:to>
    <xdr:sp macro="" textlink="">
      <xdr:nvSpPr>
        <xdr:cNvPr id="309" name="円/楕円 308"/>
        <xdr:cNvSpPr/>
      </xdr:nvSpPr>
      <xdr:spPr>
        <a:xfrm>
          <a:off x="7810500" y="6234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35</xdr:row>
      <xdr:rowOff>9326</xdr:rowOff>
    </xdr:from>
    <xdr:ext cx="534377" cy="259045"/>
    <xdr:sp macro="" textlink="">
      <xdr:nvSpPr>
        <xdr:cNvPr id="310" name="テキスト ボックス 309"/>
        <xdr:cNvSpPr txBox="1"/>
      </xdr:nvSpPr>
      <xdr:spPr>
        <a:xfrm>
          <a:off x="7594111" y="6010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11,689</a:t>
          </a:r>
          <a:endParaRPr kumimoji="1" lang="ja-JP" altLang="en-US" sz="1000" b="1">
            <a:solidFill>
              <a:srgbClr val="FF0000"/>
            </a:solidFill>
            <a:latin typeface="ＭＳ Ｐゴシック"/>
          </a:endParaRPr>
        </a:p>
      </xdr:txBody>
    </xdr:sp>
    <xdr:clientData/>
  </xdr:oneCellAnchor>
  <xdr:twoCellAnchor>
    <xdr:from>
      <xdr:col>10</xdr:col>
      <xdr:colOff>53975</xdr:colOff>
      <xdr:row>38</xdr:row>
      <xdr:rowOff>65050</xdr:rowOff>
    </xdr:from>
    <xdr:to>
      <xdr:col>10</xdr:col>
      <xdr:colOff>155575</xdr:colOff>
      <xdr:row>38</xdr:row>
      <xdr:rowOff>166650</xdr:rowOff>
    </xdr:to>
    <xdr:sp macro="" textlink="">
      <xdr:nvSpPr>
        <xdr:cNvPr id="311" name="円/楕円 310"/>
        <xdr:cNvSpPr/>
      </xdr:nvSpPr>
      <xdr:spPr>
        <a:xfrm>
          <a:off x="6921500" y="6580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38</xdr:row>
      <xdr:rowOff>157777</xdr:rowOff>
    </xdr:from>
    <xdr:ext cx="469744" cy="259045"/>
    <xdr:sp macro="" textlink="">
      <xdr:nvSpPr>
        <xdr:cNvPr id="312" name="テキスト ボックス 311"/>
        <xdr:cNvSpPr txBox="1"/>
      </xdr:nvSpPr>
      <xdr:spPr>
        <a:xfrm>
          <a:off x="6737427" y="6672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2,626</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13" name="正方形/長方形 312"/>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農林水産業費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14" name="正方形/長方形 313"/>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15" name="正方形/長方形 314"/>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63/79</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16" name="正方形/長方形 315"/>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17" name="正方形/長方形 316"/>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10,614</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18" name="正方形/長方形 317"/>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19" name="正方形/長方形 318"/>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30,827</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20" name="正方形/長方形 319"/>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21" name="テキスト ボックス 320"/>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22" name="直線コネクタ 321"/>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58</xdr:row>
      <xdr:rowOff>139700</xdr:rowOff>
    </xdr:from>
    <xdr:to>
      <xdr:col>16</xdr:col>
      <xdr:colOff>307975</xdr:colOff>
      <xdr:row>58</xdr:row>
      <xdr:rowOff>139700</xdr:rowOff>
    </xdr:to>
    <xdr:cxnSp macro="">
      <xdr:nvCxnSpPr>
        <xdr:cNvPr id="323" name="直線コネクタ 322"/>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57</xdr:row>
      <xdr:rowOff>168927</xdr:rowOff>
    </xdr:from>
    <xdr:ext cx="248786" cy="259045"/>
    <xdr:sp macro="" textlink="">
      <xdr:nvSpPr>
        <xdr:cNvPr id="324" name="テキスト ボックス 323"/>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56</xdr:row>
      <xdr:rowOff>25400</xdr:rowOff>
    </xdr:from>
    <xdr:to>
      <xdr:col>16</xdr:col>
      <xdr:colOff>307975</xdr:colOff>
      <xdr:row>56</xdr:row>
      <xdr:rowOff>25400</xdr:rowOff>
    </xdr:to>
    <xdr:cxnSp macro="">
      <xdr:nvCxnSpPr>
        <xdr:cNvPr id="325" name="直線コネクタ 324"/>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55</xdr:row>
      <xdr:rowOff>54627</xdr:rowOff>
    </xdr:from>
    <xdr:ext cx="595419" cy="259045"/>
    <xdr:sp macro="" textlink="">
      <xdr:nvSpPr>
        <xdr:cNvPr id="326" name="テキスト ボックス 325"/>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53</xdr:row>
      <xdr:rowOff>82550</xdr:rowOff>
    </xdr:from>
    <xdr:to>
      <xdr:col>16</xdr:col>
      <xdr:colOff>307975</xdr:colOff>
      <xdr:row>53</xdr:row>
      <xdr:rowOff>82550</xdr:rowOff>
    </xdr:to>
    <xdr:cxnSp macro="">
      <xdr:nvCxnSpPr>
        <xdr:cNvPr id="327" name="直線コネクタ 326"/>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52</xdr:row>
      <xdr:rowOff>111777</xdr:rowOff>
    </xdr:from>
    <xdr:ext cx="595419" cy="259045"/>
    <xdr:sp macro="" textlink="">
      <xdr:nvSpPr>
        <xdr:cNvPr id="328" name="テキスト ボックス 327"/>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50</xdr:row>
      <xdr:rowOff>139700</xdr:rowOff>
    </xdr:from>
    <xdr:to>
      <xdr:col>16</xdr:col>
      <xdr:colOff>307975</xdr:colOff>
      <xdr:row>50</xdr:row>
      <xdr:rowOff>139700</xdr:rowOff>
    </xdr:to>
    <xdr:cxnSp macro="">
      <xdr:nvCxnSpPr>
        <xdr:cNvPr id="329" name="直線コネクタ 328"/>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49</xdr:row>
      <xdr:rowOff>168927</xdr:rowOff>
    </xdr:from>
    <xdr:ext cx="595419" cy="259045"/>
    <xdr:sp macro="" textlink="">
      <xdr:nvSpPr>
        <xdr:cNvPr id="330" name="テキスト ボックス 329"/>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31" name="直線コネクタ 330"/>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47</xdr:row>
      <xdr:rowOff>54627</xdr:rowOff>
    </xdr:from>
    <xdr:ext cx="595419" cy="259045"/>
    <xdr:sp macro="" textlink="">
      <xdr:nvSpPr>
        <xdr:cNvPr id="332" name="テキスト ボックス 331"/>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33"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50</xdr:row>
      <xdr:rowOff>87771</xdr:rowOff>
    </xdr:from>
    <xdr:to>
      <xdr:col>15</xdr:col>
      <xdr:colOff>180340</xdr:colOff>
      <xdr:row>58</xdr:row>
      <xdr:rowOff>133171</xdr:rowOff>
    </xdr:to>
    <xdr:cxnSp macro="">
      <xdr:nvCxnSpPr>
        <xdr:cNvPr id="334" name="直線コネクタ 333"/>
        <xdr:cNvCxnSpPr/>
      </xdr:nvCxnSpPr>
      <xdr:spPr>
        <a:xfrm flipV="1">
          <a:off x="10475595" y="8660271"/>
          <a:ext cx="1270" cy="1417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58</xdr:row>
      <xdr:rowOff>136998</xdr:rowOff>
    </xdr:from>
    <xdr:ext cx="469744" cy="259045"/>
    <xdr:sp macro="" textlink="">
      <xdr:nvSpPr>
        <xdr:cNvPr id="335" name="農林水産業費最小値テキスト"/>
        <xdr:cNvSpPr txBox="1"/>
      </xdr:nvSpPr>
      <xdr:spPr>
        <a:xfrm>
          <a:off x="10528300" y="10081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2,856</a:t>
          </a:r>
          <a:endParaRPr kumimoji="1" lang="ja-JP" altLang="en-US" sz="1000" b="1">
            <a:latin typeface="ＭＳ Ｐゴシック"/>
          </a:endParaRPr>
        </a:p>
      </xdr:txBody>
    </xdr:sp>
    <xdr:clientData/>
  </xdr:oneCellAnchor>
  <xdr:twoCellAnchor>
    <xdr:from>
      <xdr:col>15</xdr:col>
      <xdr:colOff>92075</xdr:colOff>
      <xdr:row>58</xdr:row>
      <xdr:rowOff>133171</xdr:rowOff>
    </xdr:from>
    <xdr:to>
      <xdr:col>15</xdr:col>
      <xdr:colOff>269875</xdr:colOff>
      <xdr:row>58</xdr:row>
      <xdr:rowOff>133171</xdr:rowOff>
    </xdr:to>
    <xdr:cxnSp macro="">
      <xdr:nvCxnSpPr>
        <xdr:cNvPr id="336" name="直線コネクタ 335"/>
        <xdr:cNvCxnSpPr/>
      </xdr:nvCxnSpPr>
      <xdr:spPr>
        <a:xfrm>
          <a:off x="10388600" y="10077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49</xdr:row>
      <xdr:rowOff>34448</xdr:rowOff>
    </xdr:from>
    <xdr:ext cx="599010" cy="259045"/>
    <xdr:sp macro="" textlink="">
      <xdr:nvSpPr>
        <xdr:cNvPr id="337" name="農林水産業費最大値テキスト"/>
        <xdr:cNvSpPr txBox="1"/>
      </xdr:nvSpPr>
      <xdr:spPr>
        <a:xfrm>
          <a:off x="10528300" y="84354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622,716</a:t>
          </a:r>
          <a:endParaRPr kumimoji="1" lang="ja-JP" altLang="en-US" sz="1000" b="1">
            <a:latin typeface="ＭＳ Ｐゴシック"/>
          </a:endParaRPr>
        </a:p>
      </xdr:txBody>
    </xdr:sp>
    <xdr:clientData/>
  </xdr:oneCellAnchor>
  <xdr:twoCellAnchor>
    <xdr:from>
      <xdr:col>15</xdr:col>
      <xdr:colOff>92075</xdr:colOff>
      <xdr:row>50</xdr:row>
      <xdr:rowOff>87771</xdr:rowOff>
    </xdr:from>
    <xdr:to>
      <xdr:col>15</xdr:col>
      <xdr:colOff>269875</xdr:colOff>
      <xdr:row>50</xdr:row>
      <xdr:rowOff>87771</xdr:rowOff>
    </xdr:to>
    <xdr:cxnSp macro="">
      <xdr:nvCxnSpPr>
        <xdr:cNvPr id="338" name="直線コネクタ 337"/>
        <xdr:cNvCxnSpPr/>
      </xdr:nvCxnSpPr>
      <xdr:spPr>
        <a:xfrm>
          <a:off x="10388600" y="8660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58</xdr:row>
      <xdr:rowOff>76883</xdr:rowOff>
    </xdr:from>
    <xdr:to>
      <xdr:col>15</xdr:col>
      <xdr:colOff>180975</xdr:colOff>
      <xdr:row>58</xdr:row>
      <xdr:rowOff>82205</xdr:rowOff>
    </xdr:to>
    <xdr:cxnSp macro="">
      <xdr:nvCxnSpPr>
        <xdr:cNvPr id="339" name="直線コネクタ 338"/>
        <xdr:cNvCxnSpPr/>
      </xdr:nvCxnSpPr>
      <xdr:spPr>
        <a:xfrm>
          <a:off x="9639300" y="10020983"/>
          <a:ext cx="838200" cy="5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56</xdr:row>
      <xdr:rowOff>162355</xdr:rowOff>
    </xdr:from>
    <xdr:ext cx="534377" cy="259045"/>
    <xdr:sp macro="" textlink="">
      <xdr:nvSpPr>
        <xdr:cNvPr id="340" name="農林水産業費平均値テキスト"/>
        <xdr:cNvSpPr txBox="1"/>
      </xdr:nvSpPr>
      <xdr:spPr>
        <a:xfrm>
          <a:off x="10528300" y="97635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52,875</a:t>
          </a:r>
          <a:endParaRPr kumimoji="1" lang="ja-JP" altLang="en-US" sz="1000" b="1">
            <a:solidFill>
              <a:srgbClr val="000080"/>
            </a:solidFill>
            <a:latin typeface="ＭＳ Ｐゴシック"/>
          </a:endParaRPr>
        </a:p>
      </xdr:txBody>
    </xdr:sp>
    <xdr:clientData/>
  </xdr:oneCellAnchor>
  <xdr:twoCellAnchor>
    <xdr:from>
      <xdr:col>15</xdr:col>
      <xdr:colOff>130175</xdr:colOff>
      <xdr:row>57</xdr:row>
      <xdr:rowOff>139478</xdr:rowOff>
    </xdr:from>
    <xdr:to>
      <xdr:col>15</xdr:col>
      <xdr:colOff>231775</xdr:colOff>
      <xdr:row>58</xdr:row>
      <xdr:rowOff>69628</xdr:rowOff>
    </xdr:to>
    <xdr:sp macro="" textlink="">
      <xdr:nvSpPr>
        <xdr:cNvPr id="341" name="フローチャート : 判断 340"/>
        <xdr:cNvSpPr/>
      </xdr:nvSpPr>
      <xdr:spPr>
        <a:xfrm>
          <a:off x="10426700" y="9912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58</xdr:row>
      <xdr:rowOff>60387</xdr:rowOff>
    </xdr:from>
    <xdr:to>
      <xdr:col>14</xdr:col>
      <xdr:colOff>28575</xdr:colOff>
      <xdr:row>58</xdr:row>
      <xdr:rowOff>76883</xdr:rowOff>
    </xdr:to>
    <xdr:cxnSp macro="">
      <xdr:nvCxnSpPr>
        <xdr:cNvPr id="342" name="直線コネクタ 341"/>
        <xdr:cNvCxnSpPr/>
      </xdr:nvCxnSpPr>
      <xdr:spPr>
        <a:xfrm>
          <a:off x="8750300" y="10004487"/>
          <a:ext cx="889000" cy="16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57</xdr:row>
      <xdr:rowOff>150064</xdr:rowOff>
    </xdr:from>
    <xdr:to>
      <xdr:col>14</xdr:col>
      <xdr:colOff>79375</xdr:colOff>
      <xdr:row>58</xdr:row>
      <xdr:rowOff>80214</xdr:rowOff>
    </xdr:to>
    <xdr:sp macro="" textlink="">
      <xdr:nvSpPr>
        <xdr:cNvPr id="343" name="フローチャート : 判断 342"/>
        <xdr:cNvSpPr/>
      </xdr:nvSpPr>
      <xdr:spPr>
        <a:xfrm>
          <a:off x="9588500" y="9922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56</xdr:row>
      <xdr:rowOff>96741</xdr:rowOff>
    </xdr:from>
    <xdr:ext cx="534377" cy="259045"/>
    <xdr:sp macro="" textlink="">
      <xdr:nvSpPr>
        <xdr:cNvPr id="344" name="テキスト ボックス 343"/>
        <xdr:cNvSpPr txBox="1"/>
      </xdr:nvSpPr>
      <xdr:spPr>
        <a:xfrm>
          <a:off x="9372111" y="9697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48,244</a:t>
          </a:r>
          <a:endParaRPr kumimoji="1" lang="ja-JP" altLang="en-US" sz="1000" b="1">
            <a:solidFill>
              <a:srgbClr val="000080"/>
            </a:solidFill>
            <a:latin typeface="ＭＳ Ｐゴシック"/>
          </a:endParaRPr>
        </a:p>
      </xdr:txBody>
    </xdr:sp>
    <xdr:clientData/>
  </xdr:oneCellAnchor>
  <xdr:twoCellAnchor>
    <xdr:from>
      <xdr:col>11</xdr:col>
      <xdr:colOff>307975</xdr:colOff>
      <xdr:row>58</xdr:row>
      <xdr:rowOff>60387</xdr:rowOff>
    </xdr:from>
    <xdr:to>
      <xdr:col>12</xdr:col>
      <xdr:colOff>511175</xdr:colOff>
      <xdr:row>58</xdr:row>
      <xdr:rowOff>84098</xdr:rowOff>
    </xdr:to>
    <xdr:cxnSp macro="">
      <xdr:nvCxnSpPr>
        <xdr:cNvPr id="345" name="直線コネクタ 344"/>
        <xdr:cNvCxnSpPr/>
      </xdr:nvCxnSpPr>
      <xdr:spPr>
        <a:xfrm flipV="1">
          <a:off x="7861300" y="10004487"/>
          <a:ext cx="889000" cy="237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58</xdr:row>
      <xdr:rowOff>1115</xdr:rowOff>
    </xdr:from>
    <xdr:to>
      <xdr:col>12</xdr:col>
      <xdr:colOff>561975</xdr:colOff>
      <xdr:row>58</xdr:row>
      <xdr:rowOff>102715</xdr:rowOff>
    </xdr:to>
    <xdr:sp macro="" textlink="">
      <xdr:nvSpPr>
        <xdr:cNvPr id="346" name="フローチャート : 判断 345"/>
        <xdr:cNvSpPr/>
      </xdr:nvSpPr>
      <xdr:spPr>
        <a:xfrm>
          <a:off x="8699500" y="9945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56</xdr:row>
      <xdr:rowOff>119242</xdr:rowOff>
    </xdr:from>
    <xdr:ext cx="534377" cy="259045"/>
    <xdr:sp macro="" textlink="">
      <xdr:nvSpPr>
        <xdr:cNvPr id="347" name="テキスト ボックス 346"/>
        <xdr:cNvSpPr txBox="1"/>
      </xdr:nvSpPr>
      <xdr:spPr>
        <a:xfrm>
          <a:off x="8483111" y="9720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38,401</a:t>
          </a:r>
          <a:endParaRPr kumimoji="1" lang="ja-JP" altLang="en-US" sz="1000" b="1">
            <a:solidFill>
              <a:srgbClr val="000080"/>
            </a:solidFill>
            <a:latin typeface="ＭＳ Ｐゴシック"/>
          </a:endParaRPr>
        </a:p>
      </xdr:txBody>
    </xdr:sp>
    <xdr:clientData/>
  </xdr:oneCellAnchor>
  <xdr:twoCellAnchor>
    <xdr:from>
      <xdr:col>10</xdr:col>
      <xdr:colOff>104775</xdr:colOff>
      <xdr:row>58</xdr:row>
      <xdr:rowOff>84098</xdr:rowOff>
    </xdr:from>
    <xdr:to>
      <xdr:col>11</xdr:col>
      <xdr:colOff>307975</xdr:colOff>
      <xdr:row>58</xdr:row>
      <xdr:rowOff>92549</xdr:rowOff>
    </xdr:to>
    <xdr:cxnSp macro="">
      <xdr:nvCxnSpPr>
        <xdr:cNvPr id="348" name="直線コネクタ 347"/>
        <xdr:cNvCxnSpPr/>
      </xdr:nvCxnSpPr>
      <xdr:spPr>
        <a:xfrm flipV="1">
          <a:off x="6972300" y="10028198"/>
          <a:ext cx="889000" cy="8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57</xdr:row>
      <xdr:rowOff>171363</xdr:rowOff>
    </xdr:from>
    <xdr:to>
      <xdr:col>11</xdr:col>
      <xdr:colOff>358775</xdr:colOff>
      <xdr:row>58</xdr:row>
      <xdr:rowOff>101513</xdr:rowOff>
    </xdr:to>
    <xdr:sp macro="" textlink="">
      <xdr:nvSpPr>
        <xdr:cNvPr id="349" name="フローチャート : 判断 348"/>
        <xdr:cNvSpPr/>
      </xdr:nvSpPr>
      <xdr:spPr>
        <a:xfrm>
          <a:off x="7810500" y="9944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56</xdr:row>
      <xdr:rowOff>118040</xdr:rowOff>
    </xdr:from>
    <xdr:ext cx="534377" cy="259045"/>
    <xdr:sp macro="" textlink="">
      <xdr:nvSpPr>
        <xdr:cNvPr id="350" name="テキスト ボックス 349"/>
        <xdr:cNvSpPr txBox="1"/>
      </xdr:nvSpPr>
      <xdr:spPr>
        <a:xfrm>
          <a:off x="7594111" y="9719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38,927</a:t>
          </a:r>
          <a:endParaRPr kumimoji="1" lang="ja-JP" altLang="en-US" sz="1000" b="1">
            <a:solidFill>
              <a:srgbClr val="000080"/>
            </a:solidFill>
            <a:latin typeface="ＭＳ Ｐゴシック"/>
          </a:endParaRPr>
        </a:p>
      </xdr:txBody>
    </xdr:sp>
    <xdr:clientData/>
  </xdr:oneCellAnchor>
  <xdr:twoCellAnchor>
    <xdr:from>
      <xdr:col>10</xdr:col>
      <xdr:colOff>53975</xdr:colOff>
      <xdr:row>58</xdr:row>
      <xdr:rowOff>8483</xdr:rowOff>
    </xdr:from>
    <xdr:to>
      <xdr:col>10</xdr:col>
      <xdr:colOff>155575</xdr:colOff>
      <xdr:row>58</xdr:row>
      <xdr:rowOff>110083</xdr:rowOff>
    </xdr:to>
    <xdr:sp macro="" textlink="">
      <xdr:nvSpPr>
        <xdr:cNvPr id="351" name="フローチャート : 判断 350"/>
        <xdr:cNvSpPr/>
      </xdr:nvSpPr>
      <xdr:spPr>
        <a:xfrm>
          <a:off x="6921500" y="9952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56</xdr:row>
      <xdr:rowOff>126610</xdr:rowOff>
    </xdr:from>
    <xdr:ext cx="534377" cy="259045"/>
    <xdr:sp macro="" textlink="">
      <xdr:nvSpPr>
        <xdr:cNvPr id="352" name="テキスト ボックス 351"/>
        <xdr:cNvSpPr txBox="1"/>
      </xdr:nvSpPr>
      <xdr:spPr>
        <a:xfrm>
          <a:off x="6705111" y="9727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35,178</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53" name="テキスト ボックス 352"/>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54" name="テキスト ボックス 353"/>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55" name="テキスト ボックス 354"/>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56" name="テキスト ボックス 355"/>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57" name="テキスト ボックス 356"/>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58</xdr:row>
      <xdr:rowOff>31405</xdr:rowOff>
    </xdr:from>
    <xdr:to>
      <xdr:col>15</xdr:col>
      <xdr:colOff>231775</xdr:colOff>
      <xdr:row>58</xdr:row>
      <xdr:rowOff>133005</xdr:rowOff>
    </xdr:to>
    <xdr:sp macro="" textlink="">
      <xdr:nvSpPr>
        <xdr:cNvPr id="358" name="円/楕円 357"/>
        <xdr:cNvSpPr/>
      </xdr:nvSpPr>
      <xdr:spPr>
        <a:xfrm>
          <a:off x="10426700" y="9975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57</xdr:row>
      <xdr:rowOff>117905</xdr:rowOff>
    </xdr:from>
    <xdr:ext cx="534377" cy="259045"/>
    <xdr:sp macro="" textlink="">
      <xdr:nvSpPr>
        <xdr:cNvPr id="359" name="農林水産業費該当値テキスト"/>
        <xdr:cNvSpPr txBox="1"/>
      </xdr:nvSpPr>
      <xdr:spPr>
        <a:xfrm>
          <a:off x="10528300" y="9890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25,151</a:t>
          </a:r>
          <a:endParaRPr kumimoji="1" lang="ja-JP" altLang="en-US" sz="1000" b="1">
            <a:solidFill>
              <a:srgbClr val="FF0000"/>
            </a:solidFill>
            <a:latin typeface="ＭＳ Ｐゴシック"/>
          </a:endParaRPr>
        </a:p>
      </xdr:txBody>
    </xdr:sp>
    <xdr:clientData/>
  </xdr:oneCellAnchor>
  <xdr:twoCellAnchor>
    <xdr:from>
      <xdr:col>13</xdr:col>
      <xdr:colOff>663575</xdr:colOff>
      <xdr:row>58</xdr:row>
      <xdr:rowOff>26083</xdr:rowOff>
    </xdr:from>
    <xdr:to>
      <xdr:col>14</xdr:col>
      <xdr:colOff>79375</xdr:colOff>
      <xdr:row>58</xdr:row>
      <xdr:rowOff>127683</xdr:rowOff>
    </xdr:to>
    <xdr:sp macro="" textlink="">
      <xdr:nvSpPr>
        <xdr:cNvPr id="360" name="円/楕円 359"/>
        <xdr:cNvSpPr/>
      </xdr:nvSpPr>
      <xdr:spPr>
        <a:xfrm>
          <a:off x="9588500" y="9970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58</xdr:row>
      <xdr:rowOff>118810</xdr:rowOff>
    </xdr:from>
    <xdr:ext cx="534377" cy="259045"/>
    <xdr:sp macro="" textlink="">
      <xdr:nvSpPr>
        <xdr:cNvPr id="361" name="テキスト ボックス 360"/>
        <xdr:cNvSpPr txBox="1"/>
      </xdr:nvSpPr>
      <xdr:spPr>
        <a:xfrm>
          <a:off x="9372111" y="10062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27,479</a:t>
          </a:r>
          <a:endParaRPr kumimoji="1" lang="ja-JP" altLang="en-US" sz="1000" b="1">
            <a:solidFill>
              <a:srgbClr val="FF0000"/>
            </a:solidFill>
            <a:latin typeface="ＭＳ Ｐゴシック"/>
          </a:endParaRPr>
        </a:p>
      </xdr:txBody>
    </xdr:sp>
    <xdr:clientData/>
  </xdr:oneCellAnchor>
  <xdr:twoCellAnchor>
    <xdr:from>
      <xdr:col>12</xdr:col>
      <xdr:colOff>460375</xdr:colOff>
      <xdr:row>58</xdr:row>
      <xdr:rowOff>9587</xdr:rowOff>
    </xdr:from>
    <xdr:to>
      <xdr:col>12</xdr:col>
      <xdr:colOff>561975</xdr:colOff>
      <xdr:row>58</xdr:row>
      <xdr:rowOff>111187</xdr:rowOff>
    </xdr:to>
    <xdr:sp macro="" textlink="">
      <xdr:nvSpPr>
        <xdr:cNvPr id="362" name="円/楕円 361"/>
        <xdr:cNvSpPr/>
      </xdr:nvSpPr>
      <xdr:spPr>
        <a:xfrm>
          <a:off x="8699500" y="9953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58</xdr:row>
      <xdr:rowOff>102314</xdr:rowOff>
    </xdr:from>
    <xdr:ext cx="534377" cy="259045"/>
    <xdr:sp macro="" textlink="">
      <xdr:nvSpPr>
        <xdr:cNvPr id="363" name="テキスト ボックス 362"/>
        <xdr:cNvSpPr txBox="1"/>
      </xdr:nvSpPr>
      <xdr:spPr>
        <a:xfrm>
          <a:off x="8483111" y="10046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34,695</a:t>
          </a:r>
          <a:endParaRPr kumimoji="1" lang="ja-JP" altLang="en-US" sz="1000" b="1">
            <a:solidFill>
              <a:srgbClr val="FF0000"/>
            </a:solidFill>
            <a:latin typeface="ＭＳ Ｐゴシック"/>
          </a:endParaRPr>
        </a:p>
      </xdr:txBody>
    </xdr:sp>
    <xdr:clientData/>
  </xdr:oneCellAnchor>
  <xdr:twoCellAnchor>
    <xdr:from>
      <xdr:col>11</xdr:col>
      <xdr:colOff>257175</xdr:colOff>
      <xdr:row>58</xdr:row>
      <xdr:rowOff>33298</xdr:rowOff>
    </xdr:from>
    <xdr:to>
      <xdr:col>11</xdr:col>
      <xdr:colOff>358775</xdr:colOff>
      <xdr:row>58</xdr:row>
      <xdr:rowOff>134898</xdr:rowOff>
    </xdr:to>
    <xdr:sp macro="" textlink="">
      <xdr:nvSpPr>
        <xdr:cNvPr id="364" name="円/楕円 363"/>
        <xdr:cNvSpPr/>
      </xdr:nvSpPr>
      <xdr:spPr>
        <a:xfrm>
          <a:off x="7810500" y="9977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58</xdr:row>
      <xdr:rowOff>126025</xdr:rowOff>
    </xdr:from>
    <xdr:ext cx="534377" cy="259045"/>
    <xdr:sp macro="" textlink="">
      <xdr:nvSpPr>
        <xdr:cNvPr id="365" name="テキスト ボックス 364"/>
        <xdr:cNvSpPr txBox="1"/>
      </xdr:nvSpPr>
      <xdr:spPr>
        <a:xfrm>
          <a:off x="7594111" y="10070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24,323</a:t>
          </a:r>
          <a:endParaRPr kumimoji="1" lang="ja-JP" altLang="en-US" sz="1000" b="1">
            <a:solidFill>
              <a:srgbClr val="FF0000"/>
            </a:solidFill>
            <a:latin typeface="ＭＳ Ｐゴシック"/>
          </a:endParaRPr>
        </a:p>
      </xdr:txBody>
    </xdr:sp>
    <xdr:clientData/>
  </xdr:oneCellAnchor>
  <xdr:twoCellAnchor>
    <xdr:from>
      <xdr:col>10</xdr:col>
      <xdr:colOff>53975</xdr:colOff>
      <xdr:row>58</xdr:row>
      <xdr:rowOff>41749</xdr:rowOff>
    </xdr:from>
    <xdr:to>
      <xdr:col>10</xdr:col>
      <xdr:colOff>155575</xdr:colOff>
      <xdr:row>58</xdr:row>
      <xdr:rowOff>143349</xdr:rowOff>
    </xdr:to>
    <xdr:sp macro="" textlink="">
      <xdr:nvSpPr>
        <xdr:cNvPr id="366" name="円/楕円 365"/>
        <xdr:cNvSpPr/>
      </xdr:nvSpPr>
      <xdr:spPr>
        <a:xfrm>
          <a:off x="6921500" y="9985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58</xdr:row>
      <xdr:rowOff>134476</xdr:rowOff>
    </xdr:from>
    <xdr:ext cx="534377" cy="259045"/>
    <xdr:sp macro="" textlink="">
      <xdr:nvSpPr>
        <xdr:cNvPr id="367" name="テキスト ボックス 366"/>
        <xdr:cNvSpPr txBox="1"/>
      </xdr:nvSpPr>
      <xdr:spPr>
        <a:xfrm>
          <a:off x="6705111" y="10078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20,626</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68" name="正方形/長方形 367"/>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商工費</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69" name="正方形/長方形 368"/>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70" name="正方形/長方形 369"/>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32/79</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71" name="正方形/長方形 370"/>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72" name="正方形/長方形 371"/>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13,786</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73" name="正方形/長方形 372"/>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74" name="正方形/長方形 373"/>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19,201</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75" name="正方形/長方形 374"/>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76" name="テキスト ボックス 375"/>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77" name="直線コネクタ 376"/>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44450</xdr:rowOff>
    </xdr:from>
    <xdr:to>
      <xdr:col>16</xdr:col>
      <xdr:colOff>307975</xdr:colOff>
      <xdr:row>79</xdr:row>
      <xdr:rowOff>44450</xdr:rowOff>
    </xdr:to>
    <xdr:cxnSp macro="">
      <xdr:nvCxnSpPr>
        <xdr:cNvPr id="378" name="直線コネクタ 377"/>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73677</xdr:rowOff>
    </xdr:from>
    <xdr:ext cx="248786" cy="259045"/>
    <xdr:sp macro="" textlink="">
      <xdr:nvSpPr>
        <xdr:cNvPr id="379" name="テキスト ボックス 378"/>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6350</xdr:rowOff>
    </xdr:from>
    <xdr:to>
      <xdr:col>16</xdr:col>
      <xdr:colOff>307975</xdr:colOff>
      <xdr:row>77</xdr:row>
      <xdr:rowOff>6350</xdr:rowOff>
    </xdr:to>
    <xdr:cxnSp macro="">
      <xdr:nvCxnSpPr>
        <xdr:cNvPr id="380" name="直線コネクタ 379"/>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76</xdr:row>
      <xdr:rowOff>35577</xdr:rowOff>
    </xdr:from>
    <xdr:ext cx="531299" cy="259045"/>
    <xdr:sp macro="" textlink="">
      <xdr:nvSpPr>
        <xdr:cNvPr id="381" name="テキスト ボックス 380"/>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74</xdr:row>
      <xdr:rowOff>139700</xdr:rowOff>
    </xdr:from>
    <xdr:to>
      <xdr:col>16</xdr:col>
      <xdr:colOff>307975</xdr:colOff>
      <xdr:row>74</xdr:row>
      <xdr:rowOff>139700</xdr:rowOff>
    </xdr:to>
    <xdr:cxnSp macro="">
      <xdr:nvCxnSpPr>
        <xdr:cNvPr id="382" name="直線コネクタ 381"/>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73</xdr:row>
      <xdr:rowOff>168927</xdr:rowOff>
    </xdr:from>
    <xdr:ext cx="531299" cy="259045"/>
    <xdr:sp macro="" textlink="">
      <xdr:nvSpPr>
        <xdr:cNvPr id="383" name="テキスト ボックス 382"/>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72</xdr:row>
      <xdr:rowOff>101600</xdr:rowOff>
    </xdr:from>
    <xdr:to>
      <xdr:col>16</xdr:col>
      <xdr:colOff>307975</xdr:colOff>
      <xdr:row>72</xdr:row>
      <xdr:rowOff>101600</xdr:rowOff>
    </xdr:to>
    <xdr:cxnSp macro="">
      <xdr:nvCxnSpPr>
        <xdr:cNvPr id="384" name="直線コネクタ 383"/>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71</xdr:row>
      <xdr:rowOff>130827</xdr:rowOff>
    </xdr:from>
    <xdr:ext cx="531299" cy="259045"/>
    <xdr:sp macro="" textlink="">
      <xdr:nvSpPr>
        <xdr:cNvPr id="385" name="テキスト ボックス 384"/>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70</xdr:row>
      <xdr:rowOff>63500</xdr:rowOff>
    </xdr:from>
    <xdr:to>
      <xdr:col>16</xdr:col>
      <xdr:colOff>307975</xdr:colOff>
      <xdr:row>70</xdr:row>
      <xdr:rowOff>63500</xdr:rowOff>
    </xdr:to>
    <xdr:cxnSp macro="">
      <xdr:nvCxnSpPr>
        <xdr:cNvPr id="386" name="直線コネクタ 385"/>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69</xdr:row>
      <xdr:rowOff>92727</xdr:rowOff>
    </xdr:from>
    <xdr:ext cx="531299" cy="259045"/>
    <xdr:sp macro="" textlink="">
      <xdr:nvSpPr>
        <xdr:cNvPr id="387" name="テキスト ボックス 386"/>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388" name="直線コネクタ 38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67</xdr:row>
      <xdr:rowOff>54627</xdr:rowOff>
    </xdr:from>
    <xdr:ext cx="595419" cy="259045"/>
    <xdr:sp macro="" textlink="">
      <xdr:nvSpPr>
        <xdr:cNvPr id="389" name="テキスト ボックス 388"/>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390"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71</xdr:row>
      <xdr:rowOff>61405</xdr:rowOff>
    </xdr:from>
    <xdr:to>
      <xdr:col>15</xdr:col>
      <xdr:colOff>180340</xdr:colOff>
      <xdr:row>79</xdr:row>
      <xdr:rowOff>30201</xdr:rowOff>
    </xdr:to>
    <xdr:cxnSp macro="">
      <xdr:nvCxnSpPr>
        <xdr:cNvPr id="391" name="直線コネクタ 390"/>
        <xdr:cNvCxnSpPr/>
      </xdr:nvCxnSpPr>
      <xdr:spPr>
        <a:xfrm flipV="1">
          <a:off x="10475595" y="12234355"/>
          <a:ext cx="1270" cy="13403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34028</xdr:rowOff>
    </xdr:from>
    <xdr:ext cx="378565" cy="259045"/>
    <xdr:sp macro="" textlink="">
      <xdr:nvSpPr>
        <xdr:cNvPr id="392" name="商工費最小値テキスト"/>
        <xdr:cNvSpPr txBox="1"/>
      </xdr:nvSpPr>
      <xdr:spPr>
        <a:xfrm>
          <a:off x="10528300" y="135785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748</a:t>
          </a:r>
          <a:endParaRPr kumimoji="1" lang="ja-JP" altLang="en-US" sz="1000" b="1">
            <a:latin typeface="ＭＳ Ｐゴシック"/>
          </a:endParaRPr>
        </a:p>
      </xdr:txBody>
    </xdr:sp>
    <xdr:clientData/>
  </xdr:oneCellAnchor>
  <xdr:twoCellAnchor>
    <xdr:from>
      <xdr:col>15</xdr:col>
      <xdr:colOff>92075</xdr:colOff>
      <xdr:row>79</xdr:row>
      <xdr:rowOff>30201</xdr:rowOff>
    </xdr:from>
    <xdr:to>
      <xdr:col>15</xdr:col>
      <xdr:colOff>269875</xdr:colOff>
      <xdr:row>79</xdr:row>
      <xdr:rowOff>30201</xdr:rowOff>
    </xdr:to>
    <xdr:cxnSp macro="">
      <xdr:nvCxnSpPr>
        <xdr:cNvPr id="393" name="直線コネクタ 392"/>
        <xdr:cNvCxnSpPr/>
      </xdr:nvCxnSpPr>
      <xdr:spPr>
        <a:xfrm>
          <a:off x="10388600" y="135747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70</xdr:row>
      <xdr:rowOff>8082</xdr:rowOff>
    </xdr:from>
    <xdr:ext cx="534377" cy="259045"/>
    <xdr:sp macro="" textlink="">
      <xdr:nvSpPr>
        <xdr:cNvPr id="394" name="商工費最大値テキスト"/>
        <xdr:cNvSpPr txBox="1"/>
      </xdr:nvSpPr>
      <xdr:spPr>
        <a:xfrm>
          <a:off x="10528300" y="12009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71,110</a:t>
          </a:r>
          <a:endParaRPr kumimoji="1" lang="ja-JP" altLang="en-US" sz="1000" b="1">
            <a:latin typeface="ＭＳ Ｐゴシック"/>
          </a:endParaRPr>
        </a:p>
      </xdr:txBody>
    </xdr:sp>
    <xdr:clientData/>
  </xdr:oneCellAnchor>
  <xdr:twoCellAnchor>
    <xdr:from>
      <xdr:col>15</xdr:col>
      <xdr:colOff>92075</xdr:colOff>
      <xdr:row>71</xdr:row>
      <xdr:rowOff>61405</xdr:rowOff>
    </xdr:from>
    <xdr:to>
      <xdr:col>15</xdr:col>
      <xdr:colOff>269875</xdr:colOff>
      <xdr:row>71</xdr:row>
      <xdr:rowOff>61405</xdr:rowOff>
    </xdr:to>
    <xdr:cxnSp macro="">
      <xdr:nvCxnSpPr>
        <xdr:cNvPr id="395" name="直線コネクタ 394"/>
        <xdr:cNvCxnSpPr/>
      </xdr:nvCxnSpPr>
      <xdr:spPr>
        <a:xfrm>
          <a:off x="10388600" y="122343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76</xdr:row>
      <xdr:rowOff>162827</xdr:rowOff>
    </xdr:from>
    <xdr:to>
      <xdr:col>15</xdr:col>
      <xdr:colOff>180975</xdr:colOff>
      <xdr:row>77</xdr:row>
      <xdr:rowOff>41173</xdr:rowOff>
    </xdr:to>
    <xdr:cxnSp macro="">
      <xdr:nvCxnSpPr>
        <xdr:cNvPr id="396" name="直線コネクタ 395"/>
        <xdr:cNvCxnSpPr/>
      </xdr:nvCxnSpPr>
      <xdr:spPr>
        <a:xfrm>
          <a:off x="9639300" y="13193027"/>
          <a:ext cx="838200" cy="49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76</xdr:row>
      <xdr:rowOff>143166</xdr:rowOff>
    </xdr:from>
    <xdr:ext cx="534377" cy="259045"/>
    <xdr:sp macro="" textlink="">
      <xdr:nvSpPr>
        <xdr:cNvPr id="397" name="商工費平均値テキスト"/>
        <xdr:cNvSpPr txBox="1"/>
      </xdr:nvSpPr>
      <xdr:spPr>
        <a:xfrm>
          <a:off x="10528300" y="131733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18,019</a:t>
          </a:r>
          <a:endParaRPr kumimoji="1" lang="ja-JP" altLang="en-US" sz="1000" b="1">
            <a:solidFill>
              <a:srgbClr val="000080"/>
            </a:solidFill>
            <a:latin typeface="ＭＳ Ｐゴシック"/>
          </a:endParaRPr>
        </a:p>
      </xdr:txBody>
    </xdr:sp>
    <xdr:clientData/>
  </xdr:oneCellAnchor>
  <xdr:twoCellAnchor>
    <xdr:from>
      <xdr:col>15</xdr:col>
      <xdr:colOff>130175</xdr:colOff>
      <xdr:row>76</xdr:row>
      <xdr:rowOff>164739</xdr:rowOff>
    </xdr:from>
    <xdr:to>
      <xdr:col>15</xdr:col>
      <xdr:colOff>231775</xdr:colOff>
      <xdr:row>77</xdr:row>
      <xdr:rowOff>94889</xdr:rowOff>
    </xdr:to>
    <xdr:sp macro="" textlink="">
      <xdr:nvSpPr>
        <xdr:cNvPr id="398" name="フローチャート : 判断 397"/>
        <xdr:cNvSpPr/>
      </xdr:nvSpPr>
      <xdr:spPr>
        <a:xfrm>
          <a:off x="10426700" y="13194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76</xdr:row>
      <xdr:rowOff>162827</xdr:rowOff>
    </xdr:from>
    <xdr:to>
      <xdr:col>14</xdr:col>
      <xdr:colOff>28575</xdr:colOff>
      <xdr:row>77</xdr:row>
      <xdr:rowOff>100667</xdr:rowOff>
    </xdr:to>
    <xdr:cxnSp macro="">
      <xdr:nvCxnSpPr>
        <xdr:cNvPr id="399" name="直線コネクタ 398"/>
        <xdr:cNvCxnSpPr/>
      </xdr:nvCxnSpPr>
      <xdr:spPr>
        <a:xfrm flipV="1">
          <a:off x="8750300" y="13193027"/>
          <a:ext cx="889000" cy="109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76</xdr:row>
      <xdr:rowOff>136392</xdr:rowOff>
    </xdr:from>
    <xdr:to>
      <xdr:col>14</xdr:col>
      <xdr:colOff>79375</xdr:colOff>
      <xdr:row>77</xdr:row>
      <xdr:rowOff>66542</xdr:rowOff>
    </xdr:to>
    <xdr:sp macro="" textlink="">
      <xdr:nvSpPr>
        <xdr:cNvPr id="400" name="フローチャート : 判断 399"/>
        <xdr:cNvSpPr/>
      </xdr:nvSpPr>
      <xdr:spPr>
        <a:xfrm>
          <a:off x="9588500" y="13166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77</xdr:row>
      <xdr:rowOff>57669</xdr:rowOff>
    </xdr:from>
    <xdr:ext cx="534377" cy="259045"/>
    <xdr:sp macro="" textlink="">
      <xdr:nvSpPr>
        <xdr:cNvPr id="401" name="テキスト ボックス 400"/>
        <xdr:cNvSpPr txBox="1"/>
      </xdr:nvSpPr>
      <xdr:spPr>
        <a:xfrm>
          <a:off x="9372111" y="13259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19,507</a:t>
          </a:r>
          <a:endParaRPr kumimoji="1" lang="ja-JP" altLang="en-US" sz="1000" b="1">
            <a:solidFill>
              <a:srgbClr val="000080"/>
            </a:solidFill>
            <a:latin typeface="ＭＳ Ｐゴシック"/>
          </a:endParaRPr>
        </a:p>
      </xdr:txBody>
    </xdr:sp>
    <xdr:clientData/>
  </xdr:oneCellAnchor>
  <xdr:twoCellAnchor>
    <xdr:from>
      <xdr:col>11</xdr:col>
      <xdr:colOff>307975</xdr:colOff>
      <xdr:row>77</xdr:row>
      <xdr:rowOff>100667</xdr:rowOff>
    </xdr:from>
    <xdr:to>
      <xdr:col>12</xdr:col>
      <xdr:colOff>511175</xdr:colOff>
      <xdr:row>77</xdr:row>
      <xdr:rowOff>142176</xdr:rowOff>
    </xdr:to>
    <xdr:cxnSp macro="">
      <xdr:nvCxnSpPr>
        <xdr:cNvPr id="402" name="直線コネクタ 401"/>
        <xdr:cNvCxnSpPr/>
      </xdr:nvCxnSpPr>
      <xdr:spPr>
        <a:xfrm flipV="1">
          <a:off x="7861300" y="13302317"/>
          <a:ext cx="889000" cy="41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76</xdr:row>
      <xdr:rowOff>110483</xdr:rowOff>
    </xdr:from>
    <xdr:to>
      <xdr:col>12</xdr:col>
      <xdr:colOff>561975</xdr:colOff>
      <xdr:row>77</xdr:row>
      <xdr:rowOff>40633</xdr:rowOff>
    </xdr:to>
    <xdr:sp macro="" textlink="">
      <xdr:nvSpPr>
        <xdr:cNvPr id="403" name="フローチャート : 判断 402"/>
        <xdr:cNvSpPr/>
      </xdr:nvSpPr>
      <xdr:spPr>
        <a:xfrm>
          <a:off x="8699500" y="13140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75</xdr:row>
      <xdr:rowOff>57161</xdr:rowOff>
    </xdr:from>
    <xdr:ext cx="534377" cy="259045"/>
    <xdr:sp macro="" textlink="">
      <xdr:nvSpPr>
        <xdr:cNvPr id="404" name="テキスト ボックス 403"/>
        <xdr:cNvSpPr txBox="1"/>
      </xdr:nvSpPr>
      <xdr:spPr>
        <a:xfrm>
          <a:off x="8483111" y="12915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20,867</a:t>
          </a:r>
          <a:endParaRPr kumimoji="1" lang="ja-JP" altLang="en-US" sz="1000" b="1">
            <a:solidFill>
              <a:srgbClr val="000080"/>
            </a:solidFill>
            <a:latin typeface="ＭＳ Ｐゴシック"/>
          </a:endParaRPr>
        </a:p>
      </xdr:txBody>
    </xdr:sp>
    <xdr:clientData/>
  </xdr:oneCellAnchor>
  <xdr:twoCellAnchor>
    <xdr:from>
      <xdr:col>10</xdr:col>
      <xdr:colOff>104775</xdr:colOff>
      <xdr:row>76</xdr:row>
      <xdr:rowOff>68111</xdr:rowOff>
    </xdr:from>
    <xdr:to>
      <xdr:col>11</xdr:col>
      <xdr:colOff>307975</xdr:colOff>
      <xdr:row>77</xdr:row>
      <xdr:rowOff>142176</xdr:rowOff>
    </xdr:to>
    <xdr:cxnSp macro="">
      <xdr:nvCxnSpPr>
        <xdr:cNvPr id="405" name="直線コネクタ 404"/>
        <xdr:cNvCxnSpPr/>
      </xdr:nvCxnSpPr>
      <xdr:spPr>
        <a:xfrm>
          <a:off x="6972300" y="13098311"/>
          <a:ext cx="889000" cy="245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76</xdr:row>
      <xdr:rowOff>170357</xdr:rowOff>
    </xdr:from>
    <xdr:to>
      <xdr:col>11</xdr:col>
      <xdr:colOff>358775</xdr:colOff>
      <xdr:row>77</xdr:row>
      <xdr:rowOff>100507</xdr:rowOff>
    </xdr:to>
    <xdr:sp macro="" textlink="">
      <xdr:nvSpPr>
        <xdr:cNvPr id="406" name="フローチャート : 判断 405"/>
        <xdr:cNvSpPr/>
      </xdr:nvSpPr>
      <xdr:spPr>
        <a:xfrm>
          <a:off x="7810500" y="13200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75</xdr:row>
      <xdr:rowOff>117034</xdr:rowOff>
    </xdr:from>
    <xdr:ext cx="534377" cy="259045"/>
    <xdr:sp macro="" textlink="">
      <xdr:nvSpPr>
        <xdr:cNvPr id="407" name="テキスト ボックス 406"/>
        <xdr:cNvSpPr txBox="1"/>
      </xdr:nvSpPr>
      <xdr:spPr>
        <a:xfrm>
          <a:off x="7594111" y="12975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17,724</a:t>
          </a:r>
          <a:endParaRPr kumimoji="1" lang="ja-JP" altLang="en-US" sz="1000" b="1">
            <a:solidFill>
              <a:srgbClr val="000080"/>
            </a:solidFill>
            <a:latin typeface="ＭＳ Ｐゴシック"/>
          </a:endParaRPr>
        </a:p>
      </xdr:txBody>
    </xdr:sp>
    <xdr:clientData/>
  </xdr:oneCellAnchor>
  <xdr:twoCellAnchor>
    <xdr:from>
      <xdr:col>10</xdr:col>
      <xdr:colOff>53975</xdr:colOff>
      <xdr:row>77</xdr:row>
      <xdr:rowOff>4242</xdr:rowOff>
    </xdr:from>
    <xdr:to>
      <xdr:col>10</xdr:col>
      <xdr:colOff>155575</xdr:colOff>
      <xdr:row>77</xdr:row>
      <xdr:rowOff>105842</xdr:rowOff>
    </xdr:to>
    <xdr:sp macro="" textlink="">
      <xdr:nvSpPr>
        <xdr:cNvPr id="408" name="フローチャート : 判断 407"/>
        <xdr:cNvSpPr/>
      </xdr:nvSpPr>
      <xdr:spPr>
        <a:xfrm>
          <a:off x="6921500" y="13205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77</xdr:row>
      <xdr:rowOff>96969</xdr:rowOff>
    </xdr:from>
    <xdr:ext cx="534377" cy="259045"/>
    <xdr:sp macro="" textlink="">
      <xdr:nvSpPr>
        <xdr:cNvPr id="409" name="テキスト ボックス 408"/>
        <xdr:cNvSpPr txBox="1"/>
      </xdr:nvSpPr>
      <xdr:spPr>
        <a:xfrm>
          <a:off x="6705111" y="13298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17,444</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10" name="テキスト ボックス 40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11" name="テキスト ボックス 41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12" name="テキスト ボックス 41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13" name="テキスト ボックス 41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14" name="テキスト ボックス 41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76</xdr:row>
      <xdr:rowOff>161823</xdr:rowOff>
    </xdr:from>
    <xdr:to>
      <xdr:col>15</xdr:col>
      <xdr:colOff>231775</xdr:colOff>
      <xdr:row>77</xdr:row>
      <xdr:rowOff>91973</xdr:rowOff>
    </xdr:to>
    <xdr:sp macro="" textlink="">
      <xdr:nvSpPr>
        <xdr:cNvPr id="415" name="円/楕円 414"/>
        <xdr:cNvSpPr/>
      </xdr:nvSpPr>
      <xdr:spPr>
        <a:xfrm>
          <a:off x="10426700" y="13192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76</xdr:row>
      <xdr:rowOff>13250</xdr:rowOff>
    </xdr:from>
    <xdr:ext cx="534377" cy="259045"/>
    <xdr:sp macro="" textlink="">
      <xdr:nvSpPr>
        <xdr:cNvPr id="416" name="商工費該当値テキスト"/>
        <xdr:cNvSpPr txBox="1"/>
      </xdr:nvSpPr>
      <xdr:spPr>
        <a:xfrm>
          <a:off x="10528300" y="13043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18,172</a:t>
          </a:r>
          <a:endParaRPr kumimoji="1" lang="ja-JP" altLang="en-US" sz="1000" b="1">
            <a:solidFill>
              <a:srgbClr val="FF0000"/>
            </a:solidFill>
            <a:latin typeface="ＭＳ Ｐゴシック"/>
          </a:endParaRPr>
        </a:p>
      </xdr:txBody>
    </xdr:sp>
    <xdr:clientData/>
  </xdr:oneCellAnchor>
  <xdr:twoCellAnchor>
    <xdr:from>
      <xdr:col>13</xdr:col>
      <xdr:colOff>663575</xdr:colOff>
      <xdr:row>76</xdr:row>
      <xdr:rowOff>112027</xdr:rowOff>
    </xdr:from>
    <xdr:to>
      <xdr:col>14</xdr:col>
      <xdr:colOff>79375</xdr:colOff>
      <xdr:row>77</xdr:row>
      <xdr:rowOff>42177</xdr:rowOff>
    </xdr:to>
    <xdr:sp macro="" textlink="">
      <xdr:nvSpPr>
        <xdr:cNvPr id="417" name="円/楕円 416"/>
        <xdr:cNvSpPr/>
      </xdr:nvSpPr>
      <xdr:spPr>
        <a:xfrm>
          <a:off x="9588500" y="13142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75</xdr:row>
      <xdr:rowOff>58703</xdr:rowOff>
    </xdr:from>
    <xdr:ext cx="534377" cy="259045"/>
    <xdr:sp macro="" textlink="">
      <xdr:nvSpPr>
        <xdr:cNvPr id="418" name="テキスト ボックス 417"/>
        <xdr:cNvSpPr txBox="1"/>
      </xdr:nvSpPr>
      <xdr:spPr>
        <a:xfrm>
          <a:off x="9372111" y="12917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20,786</a:t>
          </a:r>
          <a:endParaRPr kumimoji="1" lang="ja-JP" altLang="en-US" sz="1000" b="1">
            <a:solidFill>
              <a:srgbClr val="FF0000"/>
            </a:solidFill>
            <a:latin typeface="ＭＳ Ｐゴシック"/>
          </a:endParaRPr>
        </a:p>
      </xdr:txBody>
    </xdr:sp>
    <xdr:clientData/>
  </xdr:oneCellAnchor>
  <xdr:twoCellAnchor>
    <xdr:from>
      <xdr:col>12</xdr:col>
      <xdr:colOff>460375</xdr:colOff>
      <xdr:row>77</xdr:row>
      <xdr:rowOff>49867</xdr:rowOff>
    </xdr:from>
    <xdr:to>
      <xdr:col>12</xdr:col>
      <xdr:colOff>561975</xdr:colOff>
      <xdr:row>77</xdr:row>
      <xdr:rowOff>151467</xdr:rowOff>
    </xdr:to>
    <xdr:sp macro="" textlink="">
      <xdr:nvSpPr>
        <xdr:cNvPr id="419" name="円/楕円 418"/>
        <xdr:cNvSpPr/>
      </xdr:nvSpPr>
      <xdr:spPr>
        <a:xfrm>
          <a:off x="8699500" y="13251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77</xdr:row>
      <xdr:rowOff>142594</xdr:rowOff>
    </xdr:from>
    <xdr:ext cx="534377" cy="259045"/>
    <xdr:sp macro="" textlink="">
      <xdr:nvSpPr>
        <xdr:cNvPr id="420" name="テキスト ボックス 419"/>
        <xdr:cNvSpPr txBox="1"/>
      </xdr:nvSpPr>
      <xdr:spPr>
        <a:xfrm>
          <a:off x="8483111" y="13344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15,049</a:t>
          </a:r>
          <a:endParaRPr kumimoji="1" lang="ja-JP" altLang="en-US" sz="1000" b="1">
            <a:solidFill>
              <a:srgbClr val="FF0000"/>
            </a:solidFill>
            <a:latin typeface="ＭＳ Ｐゴシック"/>
          </a:endParaRPr>
        </a:p>
      </xdr:txBody>
    </xdr:sp>
    <xdr:clientData/>
  </xdr:oneCellAnchor>
  <xdr:twoCellAnchor>
    <xdr:from>
      <xdr:col>11</xdr:col>
      <xdr:colOff>257175</xdr:colOff>
      <xdr:row>77</xdr:row>
      <xdr:rowOff>91376</xdr:rowOff>
    </xdr:from>
    <xdr:to>
      <xdr:col>11</xdr:col>
      <xdr:colOff>358775</xdr:colOff>
      <xdr:row>78</xdr:row>
      <xdr:rowOff>21526</xdr:rowOff>
    </xdr:to>
    <xdr:sp macro="" textlink="">
      <xdr:nvSpPr>
        <xdr:cNvPr id="421" name="円/楕円 420"/>
        <xdr:cNvSpPr/>
      </xdr:nvSpPr>
      <xdr:spPr>
        <a:xfrm>
          <a:off x="7810500" y="13293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78</xdr:row>
      <xdr:rowOff>12653</xdr:rowOff>
    </xdr:from>
    <xdr:ext cx="534377" cy="259045"/>
    <xdr:sp macro="" textlink="">
      <xdr:nvSpPr>
        <xdr:cNvPr id="422" name="テキスト ボックス 421"/>
        <xdr:cNvSpPr txBox="1"/>
      </xdr:nvSpPr>
      <xdr:spPr>
        <a:xfrm>
          <a:off x="7594111" y="13385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12,870</a:t>
          </a:r>
          <a:endParaRPr kumimoji="1" lang="ja-JP" altLang="en-US" sz="1000" b="1">
            <a:solidFill>
              <a:srgbClr val="FF0000"/>
            </a:solidFill>
            <a:latin typeface="ＭＳ Ｐゴシック"/>
          </a:endParaRPr>
        </a:p>
      </xdr:txBody>
    </xdr:sp>
    <xdr:clientData/>
  </xdr:oneCellAnchor>
  <xdr:twoCellAnchor>
    <xdr:from>
      <xdr:col>10</xdr:col>
      <xdr:colOff>53975</xdr:colOff>
      <xdr:row>76</xdr:row>
      <xdr:rowOff>17311</xdr:rowOff>
    </xdr:from>
    <xdr:to>
      <xdr:col>10</xdr:col>
      <xdr:colOff>155575</xdr:colOff>
      <xdr:row>76</xdr:row>
      <xdr:rowOff>118911</xdr:rowOff>
    </xdr:to>
    <xdr:sp macro="" textlink="">
      <xdr:nvSpPr>
        <xdr:cNvPr id="423" name="円/楕円 422"/>
        <xdr:cNvSpPr/>
      </xdr:nvSpPr>
      <xdr:spPr>
        <a:xfrm>
          <a:off x="6921500" y="13047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74</xdr:row>
      <xdr:rowOff>135437</xdr:rowOff>
    </xdr:from>
    <xdr:ext cx="534377" cy="259045"/>
    <xdr:sp macro="" textlink="">
      <xdr:nvSpPr>
        <xdr:cNvPr id="424" name="テキスト ボックス 423"/>
        <xdr:cNvSpPr txBox="1"/>
      </xdr:nvSpPr>
      <xdr:spPr>
        <a:xfrm>
          <a:off x="6705111" y="12822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25,758</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25" name="正方形/長方形 42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土木費</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26" name="正方形/長方形 42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27" name="正方形/長方形 42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35/79</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28" name="正方形/長方形 42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29" name="正方形/長方形 42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51,842</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30" name="正方形/長方形 42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31" name="正方形/長方形 43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174,806</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32" name="正方形/長方形 43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33" name="テキスト ボックス 43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34" name="直線コネクタ 43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99</xdr:row>
      <xdr:rowOff>44450</xdr:rowOff>
    </xdr:from>
    <xdr:to>
      <xdr:col>16</xdr:col>
      <xdr:colOff>307975</xdr:colOff>
      <xdr:row>99</xdr:row>
      <xdr:rowOff>44450</xdr:rowOff>
    </xdr:to>
    <xdr:cxnSp macro="">
      <xdr:nvCxnSpPr>
        <xdr:cNvPr id="435" name="直線コネクタ 434"/>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98</xdr:row>
      <xdr:rowOff>73677</xdr:rowOff>
    </xdr:from>
    <xdr:ext cx="248786" cy="259045"/>
    <xdr:sp macro="" textlink="">
      <xdr:nvSpPr>
        <xdr:cNvPr id="436" name="テキスト ボックス 435"/>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97</xdr:row>
      <xdr:rowOff>6350</xdr:rowOff>
    </xdr:from>
    <xdr:to>
      <xdr:col>16</xdr:col>
      <xdr:colOff>307975</xdr:colOff>
      <xdr:row>97</xdr:row>
      <xdr:rowOff>6350</xdr:rowOff>
    </xdr:to>
    <xdr:cxnSp macro="">
      <xdr:nvCxnSpPr>
        <xdr:cNvPr id="437" name="直線コネクタ 436"/>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96</xdr:row>
      <xdr:rowOff>35577</xdr:rowOff>
    </xdr:from>
    <xdr:ext cx="685572" cy="259045"/>
    <xdr:sp macro="" textlink="">
      <xdr:nvSpPr>
        <xdr:cNvPr id="438" name="テキスト ボックス 437"/>
        <xdr:cNvSpPr txBox="1"/>
      </xdr:nvSpPr>
      <xdr:spPr>
        <a:xfrm>
          <a:off x="5918428" y="1649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94</xdr:row>
      <xdr:rowOff>139700</xdr:rowOff>
    </xdr:from>
    <xdr:to>
      <xdr:col>16</xdr:col>
      <xdr:colOff>307975</xdr:colOff>
      <xdr:row>94</xdr:row>
      <xdr:rowOff>139700</xdr:rowOff>
    </xdr:to>
    <xdr:cxnSp macro="">
      <xdr:nvCxnSpPr>
        <xdr:cNvPr id="439" name="直線コネクタ 438"/>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93</xdr:row>
      <xdr:rowOff>168927</xdr:rowOff>
    </xdr:from>
    <xdr:ext cx="685572" cy="259045"/>
    <xdr:sp macro="" textlink="">
      <xdr:nvSpPr>
        <xdr:cNvPr id="440" name="テキスト ボックス 439"/>
        <xdr:cNvSpPr txBox="1"/>
      </xdr:nvSpPr>
      <xdr:spPr>
        <a:xfrm>
          <a:off x="5918428" y="1611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2,000,000</a:t>
          </a:r>
          <a:endParaRPr kumimoji="1" lang="ja-JP" altLang="en-US" sz="1000">
            <a:latin typeface="ＭＳ Ｐゴシック"/>
          </a:endParaRPr>
        </a:p>
      </xdr:txBody>
    </xdr:sp>
    <xdr:clientData/>
  </xdr:oneCellAnchor>
  <xdr:twoCellAnchor>
    <xdr:from>
      <xdr:col>9</xdr:col>
      <xdr:colOff>422275</xdr:colOff>
      <xdr:row>92</xdr:row>
      <xdr:rowOff>101600</xdr:rowOff>
    </xdr:from>
    <xdr:to>
      <xdr:col>16</xdr:col>
      <xdr:colOff>307975</xdr:colOff>
      <xdr:row>92</xdr:row>
      <xdr:rowOff>101600</xdr:rowOff>
    </xdr:to>
    <xdr:cxnSp macro="">
      <xdr:nvCxnSpPr>
        <xdr:cNvPr id="441" name="直線コネクタ 440"/>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91</xdr:row>
      <xdr:rowOff>130827</xdr:rowOff>
    </xdr:from>
    <xdr:ext cx="685572" cy="259045"/>
    <xdr:sp macro="" textlink="">
      <xdr:nvSpPr>
        <xdr:cNvPr id="442" name="テキスト ボックス 441"/>
        <xdr:cNvSpPr txBox="1"/>
      </xdr:nvSpPr>
      <xdr:spPr>
        <a:xfrm>
          <a:off x="5918428" y="1573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3,000,000</a:t>
          </a:r>
          <a:endParaRPr kumimoji="1" lang="ja-JP" altLang="en-US" sz="1000">
            <a:latin typeface="ＭＳ Ｐゴシック"/>
          </a:endParaRPr>
        </a:p>
      </xdr:txBody>
    </xdr:sp>
    <xdr:clientData/>
  </xdr:oneCellAnchor>
  <xdr:twoCellAnchor>
    <xdr:from>
      <xdr:col>9</xdr:col>
      <xdr:colOff>422275</xdr:colOff>
      <xdr:row>90</xdr:row>
      <xdr:rowOff>63500</xdr:rowOff>
    </xdr:from>
    <xdr:to>
      <xdr:col>16</xdr:col>
      <xdr:colOff>307975</xdr:colOff>
      <xdr:row>90</xdr:row>
      <xdr:rowOff>63500</xdr:rowOff>
    </xdr:to>
    <xdr:cxnSp macro="">
      <xdr:nvCxnSpPr>
        <xdr:cNvPr id="443" name="直線コネクタ 442"/>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89</xdr:row>
      <xdr:rowOff>92727</xdr:rowOff>
    </xdr:from>
    <xdr:ext cx="685572" cy="259045"/>
    <xdr:sp macro="" textlink="">
      <xdr:nvSpPr>
        <xdr:cNvPr id="444" name="テキスト ボックス 443"/>
        <xdr:cNvSpPr txBox="1"/>
      </xdr:nvSpPr>
      <xdr:spPr>
        <a:xfrm>
          <a:off x="5918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45" name="直線コネクタ 444"/>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87</xdr:row>
      <xdr:rowOff>54627</xdr:rowOff>
    </xdr:from>
    <xdr:ext cx="685572" cy="259045"/>
    <xdr:sp macro="" textlink="">
      <xdr:nvSpPr>
        <xdr:cNvPr id="446" name="テキスト ボックス 445"/>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47"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90</xdr:row>
      <xdr:rowOff>57534</xdr:rowOff>
    </xdr:from>
    <xdr:to>
      <xdr:col>15</xdr:col>
      <xdr:colOff>180340</xdr:colOff>
      <xdr:row>99</xdr:row>
      <xdr:rowOff>36829</xdr:rowOff>
    </xdr:to>
    <xdr:cxnSp macro="">
      <xdr:nvCxnSpPr>
        <xdr:cNvPr id="448" name="直線コネクタ 447"/>
        <xdr:cNvCxnSpPr/>
      </xdr:nvCxnSpPr>
      <xdr:spPr>
        <a:xfrm flipV="1">
          <a:off x="10475595" y="15488034"/>
          <a:ext cx="1270" cy="15223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99</xdr:row>
      <xdr:rowOff>65497</xdr:rowOff>
    </xdr:from>
    <xdr:ext cx="534377" cy="259045"/>
    <xdr:sp macro="" textlink="">
      <xdr:nvSpPr>
        <xdr:cNvPr id="449" name="土木費最小値テキスト"/>
        <xdr:cNvSpPr txBox="1"/>
      </xdr:nvSpPr>
      <xdr:spPr>
        <a:xfrm>
          <a:off x="10528300" y="17039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20,004</a:t>
          </a:r>
          <a:endParaRPr kumimoji="1" lang="ja-JP" altLang="en-US" sz="1000" b="1">
            <a:latin typeface="ＭＳ Ｐゴシック"/>
          </a:endParaRPr>
        </a:p>
      </xdr:txBody>
    </xdr:sp>
    <xdr:clientData/>
  </xdr:oneCellAnchor>
  <xdr:twoCellAnchor>
    <xdr:from>
      <xdr:col>15</xdr:col>
      <xdr:colOff>92075</xdr:colOff>
      <xdr:row>99</xdr:row>
      <xdr:rowOff>36829</xdr:rowOff>
    </xdr:from>
    <xdr:to>
      <xdr:col>15</xdr:col>
      <xdr:colOff>269875</xdr:colOff>
      <xdr:row>99</xdr:row>
      <xdr:rowOff>36829</xdr:rowOff>
    </xdr:to>
    <xdr:cxnSp macro="">
      <xdr:nvCxnSpPr>
        <xdr:cNvPr id="450" name="直線コネクタ 449"/>
        <xdr:cNvCxnSpPr/>
      </xdr:nvCxnSpPr>
      <xdr:spPr>
        <a:xfrm>
          <a:off x="10388600" y="170103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89</xdr:row>
      <xdr:rowOff>4211</xdr:rowOff>
    </xdr:from>
    <xdr:ext cx="690189" cy="259045"/>
    <xdr:sp macro="" textlink="">
      <xdr:nvSpPr>
        <xdr:cNvPr id="451" name="土木費最大値テキスト"/>
        <xdr:cNvSpPr txBox="1"/>
      </xdr:nvSpPr>
      <xdr:spPr>
        <a:xfrm>
          <a:off x="10528300" y="1526326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4,015,656</a:t>
          </a:r>
          <a:endParaRPr kumimoji="1" lang="ja-JP" altLang="en-US" sz="1000" b="1">
            <a:latin typeface="ＭＳ Ｐゴシック"/>
          </a:endParaRPr>
        </a:p>
      </xdr:txBody>
    </xdr:sp>
    <xdr:clientData/>
  </xdr:oneCellAnchor>
  <xdr:twoCellAnchor>
    <xdr:from>
      <xdr:col>15</xdr:col>
      <xdr:colOff>92075</xdr:colOff>
      <xdr:row>90</xdr:row>
      <xdr:rowOff>57534</xdr:rowOff>
    </xdr:from>
    <xdr:to>
      <xdr:col>15</xdr:col>
      <xdr:colOff>269875</xdr:colOff>
      <xdr:row>90</xdr:row>
      <xdr:rowOff>57534</xdr:rowOff>
    </xdr:to>
    <xdr:cxnSp macro="">
      <xdr:nvCxnSpPr>
        <xdr:cNvPr id="452" name="直線コネクタ 451"/>
        <xdr:cNvCxnSpPr/>
      </xdr:nvCxnSpPr>
      <xdr:spPr>
        <a:xfrm>
          <a:off x="10388600" y="154880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99</xdr:row>
      <xdr:rowOff>15771</xdr:rowOff>
    </xdr:from>
    <xdr:to>
      <xdr:col>15</xdr:col>
      <xdr:colOff>180975</xdr:colOff>
      <xdr:row>99</xdr:row>
      <xdr:rowOff>25085</xdr:rowOff>
    </xdr:to>
    <xdr:cxnSp macro="">
      <xdr:nvCxnSpPr>
        <xdr:cNvPr id="453" name="直線コネクタ 452"/>
        <xdr:cNvCxnSpPr/>
      </xdr:nvCxnSpPr>
      <xdr:spPr>
        <a:xfrm flipV="1">
          <a:off x="9639300" y="16989321"/>
          <a:ext cx="838200" cy="9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97</xdr:row>
      <xdr:rowOff>154396</xdr:rowOff>
    </xdr:from>
    <xdr:ext cx="534377" cy="259045"/>
    <xdr:sp macro="" textlink="">
      <xdr:nvSpPr>
        <xdr:cNvPr id="454" name="土木費平均値テキスト"/>
        <xdr:cNvSpPr txBox="1"/>
      </xdr:nvSpPr>
      <xdr:spPr>
        <a:xfrm>
          <a:off x="10528300" y="167850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88,138</a:t>
          </a:r>
          <a:endParaRPr kumimoji="1" lang="ja-JP" altLang="en-US" sz="1000" b="1">
            <a:solidFill>
              <a:srgbClr val="000080"/>
            </a:solidFill>
            <a:latin typeface="ＭＳ Ｐゴシック"/>
          </a:endParaRPr>
        </a:p>
      </xdr:txBody>
    </xdr:sp>
    <xdr:clientData/>
  </xdr:oneCellAnchor>
  <xdr:twoCellAnchor>
    <xdr:from>
      <xdr:col>15</xdr:col>
      <xdr:colOff>130175</xdr:colOff>
      <xdr:row>98</xdr:row>
      <xdr:rowOff>131519</xdr:rowOff>
    </xdr:from>
    <xdr:to>
      <xdr:col>15</xdr:col>
      <xdr:colOff>231775</xdr:colOff>
      <xdr:row>99</xdr:row>
      <xdr:rowOff>61669</xdr:rowOff>
    </xdr:to>
    <xdr:sp macro="" textlink="">
      <xdr:nvSpPr>
        <xdr:cNvPr id="455" name="フローチャート : 判断 454"/>
        <xdr:cNvSpPr/>
      </xdr:nvSpPr>
      <xdr:spPr>
        <a:xfrm>
          <a:off x="10426700" y="16933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99</xdr:row>
      <xdr:rowOff>25085</xdr:rowOff>
    </xdr:from>
    <xdr:to>
      <xdr:col>14</xdr:col>
      <xdr:colOff>28575</xdr:colOff>
      <xdr:row>99</xdr:row>
      <xdr:rowOff>26062</xdr:rowOff>
    </xdr:to>
    <xdr:cxnSp macro="">
      <xdr:nvCxnSpPr>
        <xdr:cNvPr id="456" name="直線コネクタ 455"/>
        <xdr:cNvCxnSpPr/>
      </xdr:nvCxnSpPr>
      <xdr:spPr>
        <a:xfrm flipV="1">
          <a:off x="8750300" y="16998635"/>
          <a:ext cx="889000" cy="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98</xdr:row>
      <xdr:rowOff>130883</xdr:rowOff>
    </xdr:from>
    <xdr:to>
      <xdr:col>14</xdr:col>
      <xdr:colOff>79375</xdr:colOff>
      <xdr:row>99</xdr:row>
      <xdr:rowOff>61033</xdr:rowOff>
    </xdr:to>
    <xdr:sp macro="" textlink="">
      <xdr:nvSpPr>
        <xdr:cNvPr id="457" name="フローチャート : 判断 456"/>
        <xdr:cNvSpPr/>
      </xdr:nvSpPr>
      <xdr:spPr>
        <a:xfrm>
          <a:off x="9588500" y="16932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97</xdr:row>
      <xdr:rowOff>77560</xdr:rowOff>
    </xdr:from>
    <xdr:ext cx="534377" cy="259045"/>
    <xdr:sp macro="" textlink="">
      <xdr:nvSpPr>
        <xdr:cNvPr id="458" name="テキスト ボックス 457"/>
        <xdr:cNvSpPr txBox="1"/>
      </xdr:nvSpPr>
      <xdr:spPr>
        <a:xfrm>
          <a:off x="9372111" y="16708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89,808</a:t>
          </a:r>
          <a:endParaRPr kumimoji="1" lang="ja-JP" altLang="en-US" sz="1000" b="1">
            <a:solidFill>
              <a:srgbClr val="000080"/>
            </a:solidFill>
            <a:latin typeface="ＭＳ Ｐゴシック"/>
          </a:endParaRPr>
        </a:p>
      </xdr:txBody>
    </xdr:sp>
    <xdr:clientData/>
  </xdr:oneCellAnchor>
  <xdr:twoCellAnchor>
    <xdr:from>
      <xdr:col>11</xdr:col>
      <xdr:colOff>307975</xdr:colOff>
      <xdr:row>99</xdr:row>
      <xdr:rowOff>23481</xdr:rowOff>
    </xdr:from>
    <xdr:to>
      <xdr:col>12</xdr:col>
      <xdr:colOff>511175</xdr:colOff>
      <xdr:row>99</xdr:row>
      <xdr:rowOff>26062</xdr:rowOff>
    </xdr:to>
    <xdr:cxnSp macro="">
      <xdr:nvCxnSpPr>
        <xdr:cNvPr id="459" name="直線コネクタ 458"/>
        <xdr:cNvCxnSpPr/>
      </xdr:nvCxnSpPr>
      <xdr:spPr>
        <a:xfrm>
          <a:off x="7861300" y="16997031"/>
          <a:ext cx="889000" cy="2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98</xdr:row>
      <xdr:rowOff>136649</xdr:rowOff>
    </xdr:from>
    <xdr:to>
      <xdr:col>12</xdr:col>
      <xdr:colOff>561975</xdr:colOff>
      <xdr:row>99</xdr:row>
      <xdr:rowOff>66799</xdr:rowOff>
    </xdr:to>
    <xdr:sp macro="" textlink="">
      <xdr:nvSpPr>
        <xdr:cNvPr id="460" name="フローチャート : 判断 459"/>
        <xdr:cNvSpPr/>
      </xdr:nvSpPr>
      <xdr:spPr>
        <a:xfrm>
          <a:off x="8699500" y="16938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97</xdr:row>
      <xdr:rowOff>83326</xdr:rowOff>
    </xdr:from>
    <xdr:ext cx="534377" cy="259045"/>
    <xdr:sp macro="" textlink="">
      <xdr:nvSpPr>
        <xdr:cNvPr id="461" name="テキスト ボックス 460"/>
        <xdr:cNvSpPr txBox="1"/>
      </xdr:nvSpPr>
      <xdr:spPr>
        <a:xfrm>
          <a:off x="8483111" y="16713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74,674</a:t>
          </a:r>
          <a:endParaRPr kumimoji="1" lang="ja-JP" altLang="en-US" sz="1000" b="1">
            <a:solidFill>
              <a:srgbClr val="000080"/>
            </a:solidFill>
            <a:latin typeface="ＭＳ Ｐゴシック"/>
          </a:endParaRPr>
        </a:p>
      </xdr:txBody>
    </xdr:sp>
    <xdr:clientData/>
  </xdr:oneCellAnchor>
  <xdr:twoCellAnchor>
    <xdr:from>
      <xdr:col>10</xdr:col>
      <xdr:colOff>104775</xdr:colOff>
      <xdr:row>99</xdr:row>
      <xdr:rowOff>23481</xdr:rowOff>
    </xdr:from>
    <xdr:to>
      <xdr:col>11</xdr:col>
      <xdr:colOff>307975</xdr:colOff>
      <xdr:row>99</xdr:row>
      <xdr:rowOff>26090</xdr:rowOff>
    </xdr:to>
    <xdr:cxnSp macro="">
      <xdr:nvCxnSpPr>
        <xdr:cNvPr id="462" name="直線コネクタ 461"/>
        <xdr:cNvCxnSpPr/>
      </xdr:nvCxnSpPr>
      <xdr:spPr>
        <a:xfrm flipV="1">
          <a:off x="6972300" y="16997031"/>
          <a:ext cx="889000" cy="2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98</xdr:row>
      <xdr:rowOff>136299</xdr:rowOff>
    </xdr:from>
    <xdr:to>
      <xdr:col>11</xdr:col>
      <xdr:colOff>358775</xdr:colOff>
      <xdr:row>99</xdr:row>
      <xdr:rowOff>66449</xdr:rowOff>
    </xdr:to>
    <xdr:sp macro="" textlink="">
      <xdr:nvSpPr>
        <xdr:cNvPr id="463" name="フローチャート : 判断 462"/>
        <xdr:cNvSpPr/>
      </xdr:nvSpPr>
      <xdr:spPr>
        <a:xfrm>
          <a:off x="7810500" y="16938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97</xdr:row>
      <xdr:rowOff>82976</xdr:rowOff>
    </xdr:from>
    <xdr:ext cx="534377" cy="259045"/>
    <xdr:sp macro="" textlink="">
      <xdr:nvSpPr>
        <xdr:cNvPr id="464" name="テキスト ボックス 463"/>
        <xdr:cNvSpPr txBox="1"/>
      </xdr:nvSpPr>
      <xdr:spPr>
        <a:xfrm>
          <a:off x="7594111" y="16713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75,593</a:t>
          </a:r>
          <a:endParaRPr kumimoji="1" lang="ja-JP" altLang="en-US" sz="1000" b="1">
            <a:solidFill>
              <a:srgbClr val="000080"/>
            </a:solidFill>
            <a:latin typeface="ＭＳ Ｐゴシック"/>
          </a:endParaRPr>
        </a:p>
      </xdr:txBody>
    </xdr:sp>
    <xdr:clientData/>
  </xdr:oneCellAnchor>
  <xdr:twoCellAnchor>
    <xdr:from>
      <xdr:col>10</xdr:col>
      <xdr:colOff>53975</xdr:colOff>
      <xdr:row>98</xdr:row>
      <xdr:rowOff>140703</xdr:rowOff>
    </xdr:from>
    <xdr:to>
      <xdr:col>10</xdr:col>
      <xdr:colOff>155575</xdr:colOff>
      <xdr:row>99</xdr:row>
      <xdr:rowOff>70853</xdr:rowOff>
    </xdr:to>
    <xdr:sp macro="" textlink="">
      <xdr:nvSpPr>
        <xdr:cNvPr id="465" name="フローチャート : 判断 464"/>
        <xdr:cNvSpPr/>
      </xdr:nvSpPr>
      <xdr:spPr>
        <a:xfrm>
          <a:off x="6921500" y="16942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97</xdr:row>
      <xdr:rowOff>87380</xdr:rowOff>
    </xdr:from>
    <xdr:ext cx="534377" cy="259045"/>
    <xdr:sp macro="" textlink="">
      <xdr:nvSpPr>
        <xdr:cNvPr id="466" name="テキスト ボックス 465"/>
        <xdr:cNvSpPr txBox="1"/>
      </xdr:nvSpPr>
      <xdr:spPr>
        <a:xfrm>
          <a:off x="6705111" y="16718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64,035</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67" name="テキスト ボックス 466"/>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68" name="テキスト ボックス 467"/>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69" name="テキスト ボックス 468"/>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70" name="テキスト ボックス 469"/>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71" name="テキスト ボックス 470"/>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98</xdr:row>
      <xdr:rowOff>136421</xdr:rowOff>
    </xdr:from>
    <xdr:to>
      <xdr:col>15</xdr:col>
      <xdr:colOff>231775</xdr:colOff>
      <xdr:row>99</xdr:row>
      <xdr:rowOff>66571</xdr:rowOff>
    </xdr:to>
    <xdr:sp macro="" textlink="">
      <xdr:nvSpPr>
        <xdr:cNvPr id="472" name="円/楕円 471"/>
        <xdr:cNvSpPr/>
      </xdr:nvSpPr>
      <xdr:spPr>
        <a:xfrm>
          <a:off x="10426700" y="16938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98</xdr:row>
      <xdr:rowOff>109946</xdr:rowOff>
    </xdr:from>
    <xdr:ext cx="534377" cy="259045"/>
    <xdr:sp macro="" textlink="">
      <xdr:nvSpPr>
        <xdr:cNvPr id="473" name="土木費該当値テキスト"/>
        <xdr:cNvSpPr txBox="1"/>
      </xdr:nvSpPr>
      <xdr:spPr>
        <a:xfrm>
          <a:off x="10528300" y="16912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75,272</a:t>
          </a:r>
          <a:endParaRPr kumimoji="1" lang="ja-JP" altLang="en-US" sz="1000" b="1">
            <a:solidFill>
              <a:srgbClr val="FF0000"/>
            </a:solidFill>
            <a:latin typeface="ＭＳ Ｐゴシック"/>
          </a:endParaRPr>
        </a:p>
      </xdr:txBody>
    </xdr:sp>
    <xdr:clientData/>
  </xdr:oneCellAnchor>
  <xdr:twoCellAnchor>
    <xdr:from>
      <xdr:col>13</xdr:col>
      <xdr:colOff>663575</xdr:colOff>
      <xdr:row>98</xdr:row>
      <xdr:rowOff>145735</xdr:rowOff>
    </xdr:from>
    <xdr:to>
      <xdr:col>14</xdr:col>
      <xdr:colOff>79375</xdr:colOff>
      <xdr:row>99</xdr:row>
      <xdr:rowOff>75885</xdr:rowOff>
    </xdr:to>
    <xdr:sp macro="" textlink="">
      <xdr:nvSpPr>
        <xdr:cNvPr id="474" name="円/楕円 473"/>
        <xdr:cNvSpPr/>
      </xdr:nvSpPr>
      <xdr:spPr>
        <a:xfrm>
          <a:off x="9588500" y="16947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99</xdr:row>
      <xdr:rowOff>67012</xdr:rowOff>
    </xdr:from>
    <xdr:ext cx="534377" cy="259045"/>
    <xdr:sp macro="" textlink="">
      <xdr:nvSpPr>
        <xdr:cNvPr id="475" name="テキスト ボックス 474"/>
        <xdr:cNvSpPr txBox="1"/>
      </xdr:nvSpPr>
      <xdr:spPr>
        <a:xfrm>
          <a:off x="9372111" y="17040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50,828</a:t>
          </a:r>
          <a:endParaRPr kumimoji="1" lang="ja-JP" altLang="en-US" sz="1000" b="1">
            <a:solidFill>
              <a:srgbClr val="FF0000"/>
            </a:solidFill>
            <a:latin typeface="ＭＳ Ｐゴシック"/>
          </a:endParaRPr>
        </a:p>
      </xdr:txBody>
    </xdr:sp>
    <xdr:clientData/>
  </xdr:oneCellAnchor>
  <xdr:twoCellAnchor>
    <xdr:from>
      <xdr:col>12</xdr:col>
      <xdr:colOff>460375</xdr:colOff>
      <xdr:row>98</xdr:row>
      <xdr:rowOff>146712</xdr:rowOff>
    </xdr:from>
    <xdr:to>
      <xdr:col>12</xdr:col>
      <xdr:colOff>561975</xdr:colOff>
      <xdr:row>99</xdr:row>
      <xdr:rowOff>76862</xdr:rowOff>
    </xdr:to>
    <xdr:sp macro="" textlink="">
      <xdr:nvSpPr>
        <xdr:cNvPr id="476" name="円/楕円 475"/>
        <xdr:cNvSpPr/>
      </xdr:nvSpPr>
      <xdr:spPr>
        <a:xfrm>
          <a:off x="8699500" y="16948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99</xdr:row>
      <xdr:rowOff>67989</xdr:rowOff>
    </xdr:from>
    <xdr:ext cx="534377" cy="259045"/>
    <xdr:sp macro="" textlink="">
      <xdr:nvSpPr>
        <xdr:cNvPr id="477" name="テキスト ボックス 476"/>
        <xdr:cNvSpPr txBox="1"/>
      </xdr:nvSpPr>
      <xdr:spPr>
        <a:xfrm>
          <a:off x="8483111" y="17041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48,264</a:t>
          </a:r>
          <a:endParaRPr kumimoji="1" lang="ja-JP" altLang="en-US" sz="1000" b="1">
            <a:solidFill>
              <a:srgbClr val="FF0000"/>
            </a:solidFill>
            <a:latin typeface="ＭＳ Ｐゴシック"/>
          </a:endParaRPr>
        </a:p>
      </xdr:txBody>
    </xdr:sp>
    <xdr:clientData/>
  </xdr:oneCellAnchor>
  <xdr:twoCellAnchor>
    <xdr:from>
      <xdr:col>11</xdr:col>
      <xdr:colOff>257175</xdr:colOff>
      <xdr:row>98</xdr:row>
      <xdr:rowOff>144131</xdr:rowOff>
    </xdr:from>
    <xdr:to>
      <xdr:col>11</xdr:col>
      <xdr:colOff>358775</xdr:colOff>
      <xdr:row>99</xdr:row>
      <xdr:rowOff>74281</xdr:rowOff>
    </xdr:to>
    <xdr:sp macro="" textlink="">
      <xdr:nvSpPr>
        <xdr:cNvPr id="478" name="円/楕円 477"/>
        <xdr:cNvSpPr/>
      </xdr:nvSpPr>
      <xdr:spPr>
        <a:xfrm>
          <a:off x="7810500" y="16946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99</xdr:row>
      <xdr:rowOff>65408</xdr:rowOff>
    </xdr:from>
    <xdr:ext cx="534377" cy="259045"/>
    <xdr:sp macro="" textlink="">
      <xdr:nvSpPr>
        <xdr:cNvPr id="479" name="テキスト ボックス 478"/>
        <xdr:cNvSpPr txBox="1"/>
      </xdr:nvSpPr>
      <xdr:spPr>
        <a:xfrm>
          <a:off x="7594111" y="17038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55,038</a:t>
          </a:r>
          <a:endParaRPr kumimoji="1" lang="ja-JP" altLang="en-US" sz="1000" b="1">
            <a:solidFill>
              <a:srgbClr val="FF0000"/>
            </a:solidFill>
            <a:latin typeface="ＭＳ Ｐゴシック"/>
          </a:endParaRPr>
        </a:p>
      </xdr:txBody>
    </xdr:sp>
    <xdr:clientData/>
  </xdr:oneCellAnchor>
  <xdr:twoCellAnchor>
    <xdr:from>
      <xdr:col>10</xdr:col>
      <xdr:colOff>53975</xdr:colOff>
      <xdr:row>98</xdr:row>
      <xdr:rowOff>146740</xdr:rowOff>
    </xdr:from>
    <xdr:to>
      <xdr:col>10</xdr:col>
      <xdr:colOff>155575</xdr:colOff>
      <xdr:row>99</xdr:row>
      <xdr:rowOff>76890</xdr:rowOff>
    </xdr:to>
    <xdr:sp macro="" textlink="">
      <xdr:nvSpPr>
        <xdr:cNvPr id="480" name="円/楕円 479"/>
        <xdr:cNvSpPr/>
      </xdr:nvSpPr>
      <xdr:spPr>
        <a:xfrm>
          <a:off x="6921500" y="16948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99</xdr:row>
      <xdr:rowOff>68017</xdr:rowOff>
    </xdr:from>
    <xdr:ext cx="534377" cy="259045"/>
    <xdr:sp macro="" textlink="">
      <xdr:nvSpPr>
        <xdr:cNvPr id="481" name="テキスト ボックス 480"/>
        <xdr:cNvSpPr txBox="1"/>
      </xdr:nvSpPr>
      <xdr:spPr>
        <a:xfrm>
          <a:off x="6705111" y="17041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48,188</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82" name="正方形/長方形 481"/>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消防費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83" name="正方形/長方形 482"/>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84" name="正方形/長方形 483"/>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62/79</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85" name="正方形/長方形 484"/>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86" name="正方形/長方形 485"/>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14,428</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87" name="正方形/長方形 486"/>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88" name="正方形/長方形 487"/>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16,201</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89" name="正方形/長方形 488"/>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90" name="テキスト ボックス 489"/>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91" name="直線コネクタ 490"/>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40</xdr:row>
      <xdr:rowOff>111777</xdr:rowOff>
    </xdr:from>
    <xdr:ext cx="248786" cy="259045"/>
    <xdr:sp macro="" textlink="">
      <xdr:nvSpPr>
        <xdr:cNvPr id="492" name="テキスト ボックス 491"/>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39</xdr:row>
      <xdr:rowOff>98878</xdr:rowOff>
    </xdr:from>
    <xdr:to>
      <xdr:col>24</xdr:col>
      <xdr:colOff>644525</xdr:colOff>
      <xdr:row>39</xdr:row>
      <xdr:rowOff>98878</xdr:rowOff>
    </xdr:to>
    <xdr:cxnSp macro="">
      <xdr:nvCxnSpPr>
        <xdr:cNvPr id="493" name="直線コネクタ 492"/>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38</xdr:row>
      <xdr:rowOff>128105</xdr:rowOff>
    </xdr:from>
    <xdr:ext cx="531299" cy="259045"/>
    <xdr:sp macro="" textlink="">
      <xdr:nvSpPr>
        <xdr:cNvPr id="494" name="テキスト ボックス 493"/>
        <xdr:cNvSpPr txBox="1"/>
      </xdr:nvSpPr>
      <xdr:spPr>
        <a:xfrm>
          <a:off x="11914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37</xdr:row>
      <xdr:rowOff>115207</xdr:rowOff>
    </xdr:from>
    <xdr:to>
      <xdr:col>24</xdr:col>
      <xdr:colOff>644525</xdr:colOff>
      <xdr:row>37</xdr:row>
      <xdr:rowOff>115207</xdr:rowOff>
    </xdr:to>
    <xdr:cxnSp macro="">
      <xdr:nvCxnSpPr>
        <xdr:cNvPr id="495" name="直線コネクタ 494"/>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36</xdr:row>
      <xdr:rowOff>144434</xdr:rowOff>
    </xdr:from>
    <xdr:ext cx="531299" cy="259045"/>
    <xdr:sp macro="" textlink="">
      <xdr:nvSpPr>
        <xdr:cNvPr id="496" name="テキスト ボックス 495"/>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35</xdr:row>
      <xdr:rowOff>131536</xdr:rowOff>
    </xdr:from>
    <xdr:to>
      <xdr:col>24</xdr:col>
      <xdr:colOff>644525</xdr:colOff>
      <xdr:row>35</xdr:row>
      <xdr:rowOff>131536</xdr:rowOff>
    </xdr:to>
    <xdr:cxnSp macro="">
      <xdr:nvCxnSpPr>
        <xdr:cNvPr id="497" name="直線コネクタ 496"/>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34</xdr:row>
      <xdr:rowOff>160763</xdr:rowOff>
    </xdr:from>
    <xdr:ext cx="531299" cy="259045"/>
    <xdr:sp macro="" textlink="">
      <xdr:nvSpPr>
        <xdr:cNvPr id="498" name="テキスト ボックス 497"/>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33</xdr:row>
      <xdr:rowOff>147864</xdr:rowOff>
    </xdr:from>
    <xdr:to>
      <xdr:col>24</xdr:col>
      <xdr:colOff>644525</xdr:colOff>
      <xdr:row>33</xdr:row>
      <xdr:rowOff>147864</xdr:rowOff>
    </xdr:to>
    <xdr:cxnSp macro="">
      <xdr:nvCxnSpPr>
        <xdr:cNvPr id="499" name="直線コネクタ 498"/>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33</xdr:row>
      <xdr:rowOff>5641</xdr:rowOff>
    </xdr:from>
    <xdr:ext cx="531299" cy="259045"/>
    <xdr:sp macro="" textlink="">
      <xdr:nvSpPr>
        <xdr:cNvPr id="500" name="テキスト ボックス 499"/>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31</xdr:row>
      <xdr:rowOff>164193</xdr:rowOff>
    </xdr:from>
    <xdr:to>
      <xdr:col>24</xdr:col>
      <xdr:colOff>644525</xdr:colOff>
      <xdr:row>31</xdr:row>
      <xdr:rowOff>164193</xdr:rowOff>
    </xdr:to>
    <xdr:cxnSp macro="">
      <xdr:nvCxnSpPr>
        <xdr:cNvPr id="501" name="直線コネクタ 500"/>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31</xdr:row>
      <xdr:rowOff>21970</xdr:rowOff>
    </xdr:from>
    <xdr:ext cx="595419" cy="259045"/>
    <xdr:sp macro="" textlink="">
      <xdr:nvSpPr>
        <xdr:cNvPr id="502" name="テキスト ボックス 501"/>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30</xdr:row>
      <xdr:rowOff>9072</xdr:rowOff>
    </xdr:from>
    <xdr:to>
      <xdr:col>24</xdr:col>
      <xdr:colOff>644525</xdr:colOff>
      <xdr:row>30</xdr:row>
      <xdr:rowOff>9072</xdr:rowOff>
    </xdr:to>
    <xdr:cxnSp macro="">
      <xdr:nvCxnSpPr>
        <xdr:cNvPr id="503" name="直線コネクタ 502"/>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29</xdr:row>
      <xdr:rowOff>38299</xdr:rowOff>
    </xdr:from>
    <xdr:ext cx="595419" cy="259045"/>
    <xdr:sp macro="" textlink="">
      <xdr:nvSpPr>
        <xdr:cNvPr id="504" name="テキスト ボックス 503"/>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505" name="直線コネクタ 504"/>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27</xdr:row>
      <xdr:rowOff>54627</xdr:rowOff>
    </xdr:from>
    <xdr:ext cx="595419" cy="259045"/>
    <xdr:sp macro="" textlink="">
      <xdr:nvSpPr>
        <xdr:cNvPr id="506" name="テキスト ボックス 505"/>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507"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30</xdr:row>
      <xdr:rowOff>163605</xdr:rowOff>
    </xdr:from>
    <xdr:to>
      <xdr:col>23</xdr:col>
      <xdr:colOff>516889</xdr:colOff>
      <xdr:row>40</xdr:row>
      <xdr:rowOff>1642</xdr:rowOff>
    </xdr:to>
    <xdr:cxnSp macro="">
      <xdr:nvCxnSpPr>
        <xdr:cNvPr id="508" name="直線コネクタ 507"/>
        <xdr:cNvCxnSpPr/>
      </xdr:nvCxnSpPr>
      <xdr:spPr>
        <a:xfrm flipV="1">
          <a:off x="16317595" y="5307105"/>
          <a:ext cx="1269" cy="15525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40</xdr:row>
      <xdr:rowOff>5469</xdr:rowOff>
    </xdr:from>
    <xdr:ext cx="534377" cy="259045"/>
    <xdr:sp macro="" textlink="">
      <xdr:nvSpPr>
        <xdr:cNvPr id="509" name="消防費最小値テキスト"/>
        <xdr:cNvSpPr txBox="1"/>
      </xdr:nvSpPr>
      <xdr:spPr>
        <a:xfrm>
          <a:off x="16370300" y="6863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15,455</a:t>
          </a:r>
          <a:endParaRPr kumimoji="1" lang="ja-JP" altLang="en-US" sz="1000" b="1">
            <a:latin typeface="ＭＳ Ｐゴシック"/>
          </a:endParaRPr>
        </a:p>
      </xdr:txBody>
    </xdr:sp>
    <xdr:clientData/>
  </xdr:oneCellAnchor>
  <xdr:twoCellAnchor>
    <xdr:from>
      <xdr:col>23</xdr:col>
      <xdr:colOff>428625</xdr:colOff>
      <xdr:row>40</xdr:row>
      <xdr:rowOff>1642</xdr:rowOff>
    </xdr:from>
    <xdr:to>
      <xdr:col>23</xdr:col>
      <xdr:colOff>606425</xdr:colOff>
      <xdr:row>40</xdr:row>
      <xdr:rowOff>1642</xdr:rowOff>
    </xdr:to>
    <xdr:cxnSp macro="">
      <xdr:nvCxnSpPr>
        <xdr:cNvPr id="510" name="直線コネクタ 509"/>
        <xdr:cNvCxnSpPr/>
      </xdr:nvCxnSpPr>
      <xdr:spPr>
        <a:xfrm>
          <a:off x="16230600" y="68596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29</xdr:row>
      <xdr:rowOff>110282</xdr:rowOff>
    </xdr:from>
    <xdr:ext cx="599010" cy="259045"/>
    <xdr:sp macro="" textlink="">
      <xdr:nvSpPr>
        <xdr:cNvPr id="511" name="消防費最大値テキスト"/>
        <xdr:cNvSpPr txBox="1"/>
      </xdr:nvSpPr>
      <xdr:spPr>
        <a:xfrm>
          <a:off x="16370300" y="50823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110,536</a:t>
          </a:r>
          <a:endParaRPr kumimoji="1" lang="ja-JP" altLang="en-US" sz="1000" b="1">
            <a:latin typeface="ＭＳ Ｐゴシック"/>
          </a:endParaRPr>
        </a:p>
      </xdr:txBody>
    </xdr:sp>
    <xdr:clientData/>
  </xdr:oneCellAnchor>
  <xdr:twoCellAnchor>
    <xdr:from>
      <xdr:col>23</xdr:col>
      <xdr:colOff>428625</xdr:colOff>
      <xdr:row>30</xdr:row>
      <xdr:rowOff>163605</xdr:rowOff>
    </xdr:from>
    <xdr:to>
      <xdr:col>23</xdr:col>
      <xdr:colOff>606425</xdr:colOff>
      <xdr:row>30</xdr:row>
      <xdr:rowOff>163605</xdr:rowOff>
    </xdr:to>
    <xdr:cxnSp macro="">
      <xdr:nvCxnSpPr>
        <xdr:cNvPr id="512" name="直線コネクタ 511"/>
        <xdr:cNvCxnSpPr/>
      </xdr:nvCxnSpPr>
      <xdr:spPr>
        <a:xfrm>
          <a:off x="16230600" y="53071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38</xdr:row>
      <xdr:rowOff>128972</xdr:rowOff>
    </xdr:from>
    <xdr:to>
      <xdr:col>23</xdr:col>
      <xdr:colOff>517525</xdr:colOff>
      <xdr:row>39</xdr:row>
      <xdr:rowOff>44243</xdr:rowOff>
    </xdr:to>
    <xdr:cxnSp macro="">
      <xdr:nvCxnSpPr>
        <xdr:cNvPr id="513" name="直線コネクタ 512"/>
        <xdr:cNvCxnSpPr/>
      </xdr:nvCxnSpPr>
      <xdr:spPr>
        <a:xfrm>
          <a:off x="15481300" y="6644072"/>
          <a:ext cx="838200" cy="86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36</xdr:row>
      <xdr:rowOff>146377</xdr:rowOff>
    </xdr:from>
    <xdr:ext cx="534377" cy="259045"/>
    <xdr:sp macro="" textlink="">
      <xdr:nvSpPr>
        <xdr:cNvPr id="514" name="消防費平均値テキスト"/>
        <xdr:cNvSpPr txBox="1"/>
      </xdr:nvSpPr>
      <xdr:spPr>
        <a:xfrm>
          <a:off x="16370300" y="63185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36,381</a:t>
          </a:r>
          <a:endParaRPr kumimoji="1" lang="ja-JP" altLang="en-US" sz="1000" b="1">
            <a:solidFill>
              <a:srgbClr val="000080"/>
            </a:solidFill>
            <a:latin typeface="ＭＳ Ｐゴシック"/>
          </a:endParaRPr>
        </a:p>
      </xdr:txBody>
    </xdr:sp>
    <xdr:clientData/>
  </xdr:oneCellAnchor>
  <xdr:twoCellAnchor>
    <xdr:from>
      <xdr:col>23</xdr:col>
      <xdr:colOff>466725</xdr:colOff>
      <xdr:row>37</xdr:row>
      <xdr:rowOff>123500</xdr:rowOff>
    </xdr:from>
    <xdr:to>
      <xdr:col>23</xdr:col>
      <xdr:colOff>568325</xdr:colOff>
      <xdr:row>38</xdr:row>
      <xdr:rowOff>53650</xdr:rowOff>
    </xdr:to>
    <xdr:sp macro="" textlink="">
      <xdr:nvSpPr>
        <xdr:cNvPr id="515" name="フローチャート : 判断 514"/>
        <xdr:cNvSpPr/>
      </xdr:nvSpPr>
      <xdr:spPr>
        <a:xfrm>
          <a:off x="16268700" y="6467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38</xdr:row>
      <xdr:rowOff>128972</xdr:rowOff>
    </xdr:from>
    <xdr:to>
      <xdr:col>22</xdr:col>
      <xdr:colOff>365125</xdr:colOff>
      <xdr:row>39</xdr:row>
      <xdr:rowOff>77178</xdr:rowOff>
    </xdr:to>
    <xdr:cxnSp macro="">
      <xdr:nvCxnSpPr>
        <xdr:cNvPr id="516" name="直線コネクタ 515"/>
        <xdr:cNvCxnSpPr/>
      </xdr:nvCxnSpPr>
      <xdr:spPr>
        <a:xfrm flipV="1">
          <a:off x="14592300" y="6644072"/>
          <a:ext cx="889000" cy="119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38</xdr:row>
      <xdr:rowOff>33644</xdr:rowOff>
    </xdr:from>
    <xdr:to>
      <xdr:col>22</xdr:col>
      <xdr:colOff>415925</xdr:colOff>
      <xdr:row>38</xdr:row>
      <xdr:rowOff>135244</xdr:rowOff>
    </xdr:to>
    <xdr:sp macro="" textlink="">
      <xdr:nvSpPr>
        <xdr:cNvPr id="517" name="フローチャート : 判断 516"/>
        <xdr:cNvSpPr/>
      </xdr:nvSpPr>
      <xdr:spPr>
        <a:xfrm>
          <a:off x="15430500" y="6548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36</xdr:row>
      <xdr:rowOff>151771</xdr:rowOff>
    </xdr:from>
    <xdr:ext cx="534377" cy="259045"/>
    <xdr:sp macro="" textlink="">
      <xdr:nvSpPr>
        <xdr:cNvPr id="518" name="テキスト ボックス 517"/>
        <xdr:cNvSpPr txBox="1"/>
      </xdr:nvSpPr>
      <xdr:spPr>
        <a:xfrm>
          <a:off x="15214111" y="6323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31,384</a:t>
          </a:r>
          <a:endParaRPr kumimoji="1" lang="ja-JP" altLang="en-US" sz="1000" b="1">
            <a:solidFill>
              <a:srgbClr val="000080"/>
            </a:solidFill>
            <a:latin typeface="ＭＳ Ｐゴシック"/>
          </a:endParaRPr>
        </a:p>
      </xdr:txBody>
    </xdr:sp>
    <xdr:clientData/>
  </xdr:oneCellAnchor>
  <xdr:twoCellAnchor>
    <xdr:from>
      <xdr:col>19</xdr:col>
      <xdr:colOff>644525</xdr:colOff>
      <xdr:row>39</xdr:row>
      <xdr:rowOff>49893</xdr:rowOff>
    </xdr:from>
    <xdr:to>
      <xdr:col>21</xdr:col>
      <xdr:colOff>161925</xdr:colOff>
      <xdr:row>39</xdr:row>
      <xdr:rowOff>77178</xdr:rowOff>
    </xdr:to>
    <xdr:cxnSp macro="">
      <xdr:nvCxnSpPr>
        <xdr:cNvPr id="519" name="直線コネクタ 518"/>
        <xdr:cNvCxnSpPr/>
      </xdr:nvCxnSpPr>
      <xdr:spPr>
        <a:xfrm>
          <a:off x="13703300" y="6736443"/>
          <a:ext cx="889000" cy="27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37</xdr:row>
      <xdr:rowOff>166771</xdr:rowOff>
    </xdr:from>
    <xdr:to>
      <xdr:col>21</xdr:col>
      <xdr:colOff>212725</xdr:colOff>
      <xdr:row>38</xdr:row>
      <xdr:rowOff>96921</xdr:rowOff>
    </xdr:to>
    <xdr:sp macro="" textlink="">
      <xdr:nvSpPr>
        <xdr:cNvPr id="520" name="フローチャート : 判断 519"/>
        <xdr:cNvSpPr/>
      </xdr:nvSpPr>
      <xdr:spPr>
        <a:xfrm>
          <a:off x="14541500" y="65104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36</xdr:row>
      <xdr:rowOff>113448</xdr:rowOff>
    </xdr:from>
    <xdr:ext cx="534377" cy="259045"/>
    <xdr:sp macro="" textlink="">
      <xdr:nvSpPr>
        <xdr:cNvPr id="521" name="テキスト ボックス 520"/>
        <xdr:cNvSpPr txBox="1"/>
      </xdr:nvSpPr>
      <xdr:spPr>
        <a:xfrm>
          <a:off x="14325111" y="6285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33,731</a:t>
          </a:r>
          <a:endParaRPr kumimoji="1" lang="ja-JP" altLang="en-US" sz="1000" b="1">
            <a:solidFill>
              <a:srgbClr val="000080"/>
            </a:solidFill>
            <a:latin typeface="ＭＳ Ｐゴシック"/>
          </a:endParaRPr>
        </a:p>
      </xdr:txBody>
    </xdr:sp>
    <xdr:clientData/>
  </xdr:oneCellAnchor>
  <xdr:twoCellAnchor>
    <xdr:from>
      <xdr:col>18</xdr:col>
      <xdr:colOff>441325</xdr:colOff>
      <xdr:row>39</xdr:row>
      <xdr:rowOff>49893</xdr:rowOff>
    </xdr:from>
    <xdr:to>
      <xdr:col>19</xdr:col>
      <xdr:colOff>644525</xdr:colOff>
      <xdr:row>39</xdr:row>
      <xdr:rowOff>90715</xdr:rowOff>
    </xdr:to>
    <xdr:cxnSp macro="">
      <xdr:nvCxnSpPr>
        <xdr:cNvPr id="522" name="直線コネクタ 521"/>
        <xdr:cNvCxnSpPr/>
      </xdr:nvCxnSpPr>
      <xdr:spPr>
        <a:xfrm flipV="1">
          <a:off x="12814300" y="6736443"/>
          <a:ext cx="889000" cy="40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38</xdr:row>
      <xdr:rowOff>8759</xdr:rowOff>
    </xdr:from>
    <xdr:to>
      <xdr:col>20</xdr:col>
      <xdr:colOff>9525</xdr:colOff>
      <xdr:row>38</xdr:row>
      <xdr:rowOff>110359</xdr:rowOff>
    </xdr:to>
    <xdr:sp macro="" textlink="">
      <xdr:nvSpPr>
        <xdr:cNvPr id="523" name="フローチャート : 判断 522"/>
        <xdr:cNvSpPr/>
      </xdr:nvSpPr>
      <xdr:spPr>
        <a:xfrm>
          <a:off x="13652500" y="6523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36</xdr:row>
      <xdr:rowOff>126887</xdr:rowOff>
    </xdr:from>
    <xdr:ext cx="534377" cy="259045"/>
    <xdr:sp macro="" textlink="">
      <xdr:nvSpPr>
        <xdr:cNvPr id="524" name="テキスト ボックス 523"/>
        <xdr:cNvSpPr txBox="1"/>
      </xdr:nvSpPr>
      <xdr:spPr>
        <a:xfrm>
          <a:off x="13436111" y="6299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32,908</a:t>
          </a:r>
          <a:endParaRPr kumimoji="1" lang="ja-JP" altLang="en-US" sz="1000" b="1">
            <a:solidFill>
              <a:srgbClr val="000080"/>
            </a:solidFill>
            <a:latin typeface="ＭＳ Ｐゴシック"/>
          </a:endParaRPr>
        </a:p>
      </xdr:txBody>
    </xdr:sp>
    <xdr:clientData/>
  </xdr:oneCellAnchor>
  <xdr:twoCellAnchor>
    <xdr:from>
      <xdr:col>18</xdr:col>
      <xdr:colOff>390525</xdr:colOff>
      <xdr:row>38</xdr:row>
      <xdr:rowOff>45172</xdr:rowOff>
    </xdr:from>
    <xdr:to>
      <xdr:col>18</xdr:col>
      <xdr:colOff>492125</xdr:colOff>
      <xdr:row>38</xdr:row>
      <xdr:rowOff>146772</xdr:rowOff>
    </xdr:to>
    <xdr:sp macro="" textlink="">
      <xdr:nvSpPr>
        <xdr:cNvPr id="525" name="フローチャート : 判断 524"/>
        <xdr:cNvSpPr/>
      </xdr:nvSpPr>
      <xdr:spPr>
        <a:xfrm>
          <a:off x="12763500" y="6560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36</xdr:row>
      <xdr:rowOff>163299</xdr:rowOff>
    </xdr:from>
    <xdr:ext cx="534377" cy="259045"/>
    <xdr:sp macro="" textlink="">
      <xdr:nvSpPr>
        <xdr:cNvPr id="526" name="テキスト ボックス 525"/>
        <xdr:cNvSpPr txBox="1"/>
      </xdr:nvSpPr>
      <xdr:spPr>
        <a:xfrm>
          <a:off x="12547111" y="6335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30,678</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27" name="テキスト ボックス 526"/>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28" name="テキスト ボックス 527"/>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29" name="テキスト ボックス 528"/>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30" name="テキスト ボックス 529"/>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31" name="テキスト ボックス 530"/>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38</xdr:row>
      <xdr:rowOff>164893</xdr:rowOff>
    </xdr:from>
    <xdr:to>
      <xdr:col>23</xdr:col>
      <xdr:colOff>568325</xdr:colOff>
      <xdr:row>39</xdr:row>
      <xdr:rowOff>95043</xdr:rowOff>
    </xdr:to>
    <xdr:sp macro="" textlink="">
      <xdr:nvSpPr>
        <xdr:cNvPr id="532" name="円/楕円 531"/>
        <xdr:cNvSpPr/>
      </xdr:nvSpPr>
      <xdr:spPr>
        <a:xfrm>
          <a:off x="16268700" y="6679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38</xdr:row>
      <xdr:rowOff>143320</xdr:rowOff>
    </xdr:from>
    <xdr:ext cx="534377" cy="259045"/>
    <xdr:sp macro="" textlink="">
      <xdr:nvSpPr>
        <xdr:cNvPr id="533" name="消防費該当値テキスト"/>
        <xdr:cNvSpPr txBox="1"/>
      </xdr:nvSpPr>
      <xdr:spPr>
        <a:xfrm>
          <a:off x="16370300" y="6658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23,346</a:t>
          </a:r>
          <a:endParaRPr kumimoji="1" lang="ja-JP" altLang="en-US" sz="1000" b="1">
            <a:solidFill>
              <a:srgbClr val="FF0000"/>
            </a:solidFill>
            <a:latin typeface="ＭＳ Ｐゴシック"/>
          </a:endParaRPr>
        </a:p>
      </xdr:txBody>
    </xdr:sp>
    <xdr:clientData/>
  </xdr:oneCellAnchor>
  <xdr:twoCellAnchor>
    <xdr:from>
      <xdr:col>22</xdr:col>
      <xdr:colOff>314325</xdr:colOff>
      <xdr:row>38</xdr:row>
      <xdr:rowOff>78172</xdr:rowOff>
    </xdr:from>
    <xdr:to>
      <xdr:col>22</xdr:col>
      <xdr:colOff>415925</xdr:colOff>
      <xdr:row>39</xdr:row>
      <xdr:rowOff>8322</xdr:rowOff>
    </xdr:to>
    <xdr:sp macro="" textlink="">
      <xdr:nvSpPr>
        <xdr:cNvPr id="534" name="円/楕円 533"/>
        <xdr:cNvSpPr/>
      </xdr:nvSpPr>
      <xdr:spPr>
        <a:xfrm>
          <a:off x="15430500" y="6593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38</xdr:row>
      <xdr:rowOff>170899</xdr:rowOff>
    </xdr:from>
    <xdr:ext cx="534377" cy="259045"/>
    <xdr:sp macro="" textlink="">
      <xdr:nvSpPr>
        <xdr:cNvPr id="535" name="テキスト ボックス 534"/>
        <xdr:cNvSpPr txBox="1"/>
      </xdr:nvSpPr>
      <xdr:spPr>
        <a:xfrm>
          <a:off x="15214111" y="6685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28,657</a:t>
          </a:r>
          <a:endParaRPr kumimoji="1" lang="ja-JP" altLang="en-US" sz="1000" b="1">
            <a:solidFill>
              <a:srgbClr val="FF0000"/>
            </a:solidFill>
            <a:latin typeface="ＭＳ Ｐゴシック"/>
          </a:endParaRPr>
        </a:p>
      </xdr:txBody>
    </xdr:sp>
    <xdr:clientData/>
  </xdr:oneCellAnchor>
  <xdr:twoCellAnchor>
    <xdr:from>
      <xdr:col>21</xdr:col>
      <xdr:colOff>111125</xdr:colOff>
      <xdr:row>39</xdr:row>
      <xdr:rowOff>26378</xdr:rowOff>
    </xdr:from>
    <xdr:to>
      <xdr:col>21</xdr:col>
      <xdr:colOff>212725</xdr:colOff>
      <xdr:row>39</xdr:row>
      <xdr:rowOff>127978</xdr:rowOff>
    </xdr:to>
    <xdr:sp macro="" textlink="">
      <xdr:nvSpPr>
        <xdr:cNvPr id="536" name="円/楕円 535"/>
        <xdr:cNvSpPr/>
      </xdr:nvSpPr>
      <xdr:spPr>
        <a:xfrm>
          <a:off x="14541500" y="6712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39</xdr:row>
      <xdr:rowOff>119105</xdr:rowOff>
    </xdr:from>
    <xdr:ext cx="534377" cy="259045"/>
    <xdr:sp macro="" textlink="">
      <xdr:nvSpPr>
        <xdr:cNvPr id="537" name="テキスト ボックス 536"/>
        <xdr:cNvSpPr txBox="1"/>
      </xdr:nvSpPr>
      <xdr:spPr>
        <a:xfrm>
          <a:off x="14325111" y="6805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21,329</a:t>
          </a:r>
          <a:endParaRPr kumimoji="1" lang="ja-JP" altLang="en-US" sz="1000" b="1">
            <a:solidFill>
              <a:srgbClr val="FF0000"/>
            </a:solidFill>
            <a:latin typeface="ＭＳ Ｐゴシック"/>
          </a:endParaRPr>
        </a:p>
      </xdr:txBody>
    </xdr:sp>
    <xdr:clientData/>
  </xdr:oneCellAnchor>
  <xdr:twoCellAnchor>
    <xdr:from>
      <xdr:col>19</xdr:col>
      <xdr:colOff>593725</xdr:colOff>
      <xdr:row>38</xdr:row>
      <xdr:rowOff>170543</xdr:rowOff>
    </xdr:from>
    <xdr:to>
      <xdr:col>20</xdr:col>
      <xdr:colOff>9525</xdr:colOff>
      <xdr:row>39</xdr:row>
      <xdr:rowOff>100693</xdr:rowOff>
    </xdr:to>
    <xdr:sp macro="" textlink="">
      <xdr:nvSpPr>
        <xdr:cNvPr id="538" name="円/楕円 537"/>
        <xdr:cNvSpPr/>
      </xdr:nvSpPr>
      <xdr:spPr>
        <a:xfrm>
          <a:off x="13652500" y="6685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39</xdr:row>
      <xdr:rowOff>91820</xdr:rowOff>
    </xdr:from>
    <xdr:ext cx="534377" cy="259045"/>
    <xdr:sp macro="" textlink="">
      <xdr:nvSpPr>
        <xdr:cNvPr id="539" name="テキスト ボックス 538"/>
        <xdr:cNvSpPr txBox="1"/>
      </xdr:nvSpPr>
      <xdr:spPr>
        <a:xfrm>
          <a:off x="13436111" y="6778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23,000</a:t>
          </a:r>
          <a:endParaRPr kumimoji="1" lang="ja-JP" altLang="en-US" sz="1000" b="1">
            <a:solidFill>
              <a:srgbClr val="FF0000"/>
            </a:solidFill>
            <a:latin typeface="ＭＳ Ｐゴシック"/>
          </a:endParaRPr>
        </a:p>
      </xdr:txBody>
    </xdr:sp>
    <xdr:clientData/>
  </xdr:oneCellAnchor>
  <xdr:twoCellAnchor>
    <xdr:from>
      <xdr:col>18</xdr:col>
      <xdr:colOff>390525</xdr:colOff>
      <xdr:row>39</xdr:row>
      <xdr:rowOff>39915</xdr:rowOff>
    </xdr:from>
    <xdr:to>
      <xdr:col>18</xdr:col>
      <xdr:colOff>492125</xdr:colOff>
      <xdr:row>39</xdr:row>
      <xdr:rowOff>141515</xdr:rowOff>
    </xdr:to>
    <xdr:sp macro="" textlink="">
      <xdr:nvSpPr>
        <xdr:cNvPr id="540" name="円/楕円 539"/>
        <xdr:cNvSpPr/>
      </xdr:nvSpPr>
      <xdr:spPr>
        <a:xfrm>
          <a:off x="12763500" y="6726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39</xdr:row>
      <xdr:rowOff>132642</xdr:rowOff>
    </xdr:from>
    <xdr:ext cx="534377" cy="259045"/>
    <xdr:sp macro="" textlink="">
      <xdr:nvSpPr>
        <xdr:cNvPr id="541" name="テキスト ボックス 540"/>
        <xdr:cNvSpPr txBox="1"/>
      </xdr:nvSpPr>
      <xdr:spPr>
        <a:xfrm>
          <a:off x="12547111" y="6819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20,500</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42" name="正方形/長方形 541"/>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教育費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43" name="正方形/長方形 542"/>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44" name="正方形/長方形 543"/>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48/79</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45" name="正方形/長方形 544"/>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46" name="正方形/長方形 545"/>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45,262</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47" name="正方形/長方形 546"/>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48" name="正方形/長方形 547"/>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49,540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49" name="正方形/長方形 548"/>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50" name="テキスト ボックス 549"/>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51" name="直線コネクタ 550"/>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59</xdr:row>
      <xdr:rowOff>44450</xdr:rowOff>
    </xdr:from>
    <xdr:to>
      <xdr:col>24</xdr:col>
      <xdr:colOff>644525</xdr:colOff>
      <xdr:row>59</xdr:row>
      <xdr:rowOff>44450</xdr:rowOff>
    </xdr:to>
    <xdr:cxnSp macro="">
      <xdr:nvCxnSpPr>
        <xdr:cNvPr id="552" name="直線コネクタ 551"/>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58</xdr:row>
      <xdr:rowOff>73677</xdr:rowOff>
    </xdr:from>
    <xdr:ext cx="248786" cy="259045"/>
    <xdr:sp macro="" textlink="">
      <xdr:nvSpPr>
        <xdr:cNvPr id="553" name="テキスト ボックス 552"/>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57</xdr:row>
      <xdr:rowOff>6350</xdr:rowOff>
    </xdr:from>
    <xdr:to>
      <xdr:col>24</xdr:col>
      <xdr:colOff>644525</xdr:colOff>
      <xdr:row>57</xdr:row>
      <xdr:rowOff>6350</xdr:rowOff>
    </xdr:to>
    <xdr:cxnSp macro="">
      <xdr:nvCxnSpPr>
        <xdr:cNvPr id="554" name="直線コネクタ 553"/>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56</xdr:row>
      <xdr:rowOff>35577</xdr:rowOff>
    </xdr:from>
    <xdr:ext cx="595419" cy="259045"/>
    <xdr:sp macro="" textlink="">
      <xdr:nvSpPr>
        <xdr:cNvPr id="555" name="テキスト ボックス 554"/>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54</xdr:row>
      <xdr:rowOff>139700</xdr:rowOff>
    </xdr:from>
    <xdr:to>
      <xdr:col>24</xdr:col>
      <xdr:colOff>644525</xdr:colOff>
      <xdr:row>54</xdr:row>
      <xdr:rowOff>139700</xdr:rowOff>
    </xdr:to>
    <xdr:cxnSp macro="">
      <xdr:nvCxnSpPr>
        <xdr:cNvPr id="556" name="直線コネクタ 555"/>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53</xdr:row>
      <xdr:rowOff>168927</xdr:rowOff>
    </xdr:from>
    <xdr:ext cx="595419" cy="259045"/>
    <xdr:sp macro="" textlink="">
      <xdr:nvSpPr>
        <xdr:cNvPr id="557" name="テキスト ボックス 556"/>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52</xdr:row>
      <xdr:rowOff>101600</xdr:rowOff>
    </xdr:from>
    <xdr:to>
      <xdr:col>24</xdr:col>
      <xdr:colOff>644525</xdr:colOff>
      <xdr:row>52</xdr:row>
      <xdr:rowOff>101600</xdr:rowOff>
    </xdr:to>
    <xdr:cxnSp macro="">
      <xdr:nvCxnSpPr>
        <xdr:cNvPr id="558" name="直線コネクタ 557"/>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51</xdr:row>
      <xdr:rowOff>130827</xdr:rowOff>
    </xdr:from>
    <xdr:ext cx="595419" cy="259045"/>
    <xdr:sp macro="" textlink="">
      <xdr:nvSpPr>
        <xdr:cNvPr id="559" name="テキスト ボックス 558"/>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50</xdr:row>
      <xdr:rowOff>63500</xdr:rowOff>
    </xdr:from>
    <xdr:to>
      <xdr:col>24</xdr:col>
      <xdr:colOff>644525</xdr:colOff>
      <xdr:row>50</xdr:row>
      <xdr:rowOff>63500</xdr:rowOff>
    </xdr:to>
    <xdr:cxnSp macro="">
      <xdr:nvCxnSpPr>
        <xdr:cNvPr id="560" name="直線コネクタ 559"/>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49</xdr:row>
      <xdr:rowOff>92727</xdr:rowOff>
    </xdr:from>
    <xdr:ext cx="595419" cy="259045"/>
    <xdr:sp macro="" textlink="">
      <xdr:nvSpPr>
        <xdr:cNvPr id="561" name="テキスト ボックス 560"/>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62" name="直線コネクタ 561"/>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47</xdr:row>
      <xdr:rowOff>54627</xdr:rowOff>
    </xdr:from>
    <xdr:ext cx="595419" cy="259045"/>
    <xdr:sp macro="" textlink="">
      <xdr:nvSpPr>
        <xdr:cNvPr id="563" name="テキスト ボックス 562"/>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64"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51</xdr:row>
      <xdr:rowOff>112203</xdr:rowOff>
    </xdr:from>
    <xdr:to>
      <xdr:col>23</xdr:col>
      <xdr:colOff>516889</xdr:colOff>
      <xdr:row>58</xdr:row>
      <xdr:rowOff>100769</xdr:rowOff>
    </xdr:to>
    <xdr:cxnSp macro="">
      <xdr:nvCxnSpPr>
        <xdr:cNvPr id="565" name="直線コネクタ 564"/>
        <xdr:cNvCxnSpPr/>
      </xdr:nvCxnSpPr>
      <xdr:spPr>
        <a:xfrm flipV="1">
          <a:off x="16317595" y="8856153"/>
          <a:ext cx="1269" cy="11887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58</xdr:row>
      <xdr:rowOff>104596</xdr:rowOff>
    </xdr:from>
    <xdr:ext cx="534377" cy="259045"/>
    <xdr:sp macro="" textlink="">
      <xdr:nvSpPr>
        <xdr:cNvPr id="566" name="教育費最小値テキスト"/>
        <xdr:cNvSpPr txBox="1"/>
      </xdr:nvSpPr>
      <xdr:spPr>
        <a:xfrm>
          <a:off x="16370300" y="10048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30,218</a:t>
          </a:r>
          <a:endParaRPr kumimoji="1" lang="ja-JP" altLang="en-US" sz="1000" b="1">
            <a:latin typeface="ＭＳ Ｐゴシック"/>
          </a:endParaRPr>
        </a:p>
      </xdr:txBody>
    </xdr:sp>
    <xdr:clientData/>
  </xdr:oneCellAnchor>
  <xdr:twoCellAnchor>
    <xdr:from>
      <xdr:col>23</xdr:col>
      <xdr:colOff>428625</xdr:colOff>
      <xdr:row>58</xdr:row>
      <xdr:rowOff>100769</xdr:rowOff>
    </xdr:from>
    <xdr:to>
      <xdr:col>23</xdr:col>
      <xdr:colOff>606425</xdr:colOff>
      <xdr:row>58</xdr:row>
      <xdr:rowOff>100769</xdr:rowOff>
    </xdr:to>
    <xdr:cxnSp macro="">
      <xdr:nvCxnSpPr>
        <xdr:cNvPr id="567" name="直線コネクタ 566"/>
        <xdr:cNvCxnSpPr/>
      </xdr:nvCxnSpPr>
      <xdr:spPr>
        <a:xfrm>
          <a:off x="16230600" y="100448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50</xdr:row>
      <xdr:rowOff>58880</xdr:rowOff>
    </xdr:from>
    <xdr:ext cx="599010" cy="259045"/>
    <xdr:sp macro="" textlink="">
      <xdr:nvSpPr>
        <xdr:cNvPr id="568" name="教育費最大値テキスト"/>
        <xdr:cNvSpPr txBox="1"/>
      </xdr:nvSpPr>
      <xdr:spPr>
        <a:xfrm>
          <a:off x="16370300" y="86313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342,217</a:t>
          </a:r>
          <a:endParaRPr kumimoji="1" lang="ja-JP" altLang="en-US" sz="1000" b="1">
            <a:latin typeface="ＭＳ Ｐゴシック"/>
          </a:endParaRPr>
        </a:p>
      </xdr:txBody>
    </xdr:sp>
    <xdr:clientData/>
  </xdr:oneCellAnchor>
  <xdr:twoCellAnchor>
    <xdr:from>
      <xdr:col>23</xdr:col>
      <xdr:colOff>428625</xdr:colOff>
      <xdr:row>51</xdr:row>
      <xdr:rowOff>112203</xdr:rowOff>
    </xdr:from>
    <xdr:to>
      <xdr:col>23</xdr:col>
      <xdr:colOff>606425</xdr:colOff>
      <xdr:row>51</xdr:row>
      <xdr:rowOff>112203</xdr:rowOff>
    </xdr:to>
    <xdr:cxnSp macro="">
      <xdr:nvCxnSpPr>
        <xdr:cNvPr id="569" name="直線コネクタ 568"/>
        <xdr:cNvCxnSpPr/>
      </xdr:nvCxnSpPr>
      <xdr:spPr>
        <a:xfrm>
          <a:off x="16230600" y="88561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58</xdr:row>
      <xdr:rowOff>4990</xdr:rowOff>
    </xdr:from>
    <xdr:to>
      <xdr:col>23</xdr:col>
      <xdr:colOff>517525</xdr:colOff>
      <xdr:row>58</xdr:row>
      <xdr:rowOff>16656</xdr:rowOff>
    </xdr:to>
    <xdr:cxnSp macro="">
      <xdr:nvCxnSpPr>
        <xdr:cNvPr id="570" name="直線コネクタ 569"/>
        <xdr:cNvCxnSpPr/>
      </xdr:nvCxnSpPr>
      <xdr:spPr>
        <a:xfrm flipV="1">
          <a:off x="15481300" y="9949090"/>
          <a:ext cx="838200" cy="11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56</xdr:row>
      <xdr:rowOff>61138</xdr:rowOff>
    </xdr:from>
    <xdr:ext cx="534377" cy="259045"/>
    <xdr:sp macro="" textlink="">
      <xdr:nvSpPr>
        <xdr:cNvPr id="571" name="教育費平均値テキスト"/>
        <xdr:cNvSpPr txBox="1"/>
      </xdr:nvSpPr>
      <xdr:spPr>
        <a:xfrm>
          <a:off x="16370300" y="96623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78,291</a:t>
          </a:r>
          <a:endParaRPr kumimoji="1" lang="ja-JP" altLang="en-US" sz="1000" b="1">
            <a:solidFill>
              <a:srgbClr val="000080"/>
            </a:solidFill>
            <a:latin typeface="ＭＳ Ｐゴシック"/>
          </a:endParaRPr>
        </a:p>
      </xdr:txBody>
    </xdr:sp>
    <xdr:clientData/>
  </xdr:oneCellAnchor>
  <xdr:twoCellAnchor>
    <xdr:from>
      <xdr:col>23</xdr:col>
      <xdr:colOff>466725</xdr:colOff>
      <xdr:row>57</xdr:row>
      <xdr:rowOff>38261</xdr:rowOff>
    </xdr:from>
    <xdr:to>
      <xdr:col>23</xdr:col>
      <xdr:colOff>568325</xdr:colOff>
      <xdr:row>57</xdr:row>
      <xdr:rowOff>139861</xdr:rowOff>
    </xdr:to>
    <xdr:sp macro="" textlink="">
      <xdr:nvSpPr>
        <xdr:cNvPr id="572" name="フローチャート : 判断 571"/>
        <xdr:cNvSpPr/>
      </xdr:nvSpPr>
      <xdr:spPr>
        <a:xfrm>
          <a:off x="16268700" y="9810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57</xdr:row>
      <xdr:rowOff>145262</xdr:rowOff>
    </xdr:from>
    <xdr:to>
      <xdr:col>22</xdr:col>
      <xdr:colOff>365125</xdr:colOff>
      <xdr:row>58</xdr:row>
      <xdr:rowOff>16656</xdr:rowOff>
    </xdr:to>
    <xdr:cxnSp macro="">
      <xdr:nvCxnSpPr>
        <xdr:cNvPr id="573" name="直線コネクタ 572"/>
        <xdr:cNvCxnSpPr/>
      </xdr:nvCxnSpPr>
      <xdr:spPr>
        <a:xfrm>
          <a:off x="14592300" y="9917912"/>
          <a:ext cx="889000" cy="42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57</xdr:row>
      <xdr:rowOff>58424</xdr:rowOff>
    </xdr:from>
    <xdr:to>
      <xdr:col>22</xdr:col>
      <xdr:colOff>415925</xdr:colOff>
      <xdr:row>57</xdr:row>
      <xdr:rowOff>160024</xdr:rowOff>
    </xdr:to>
    <xdr:sp macro="" textlink="">
      <xdr:nvSpPr>
        <xdr:cNvPr id="574" name="フローチャート : 判断 573"/>
        <xdr:cNvSpPr/>
      </xdr:nvSpPr>
      <xdr:spPr>
        <a:xfrm>
          <a:off x="15430500" y="9831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56</xdr:row>
      <xdr:rowOff>5101</xdr:rowOff>
    </xdr:from>
    <xdr:ext cx="534377" cy="259045"/>
    <xdr:sp macro="" textlink="">
      <xdr:nvSpPr>
        <xdr:cNvPr id="575" name="テキスト ボックス 574"/>
        <xdr:cNvSpPr txBox="1"/>
      </xdr:nvSpPr>
      <xdr:spPr>
        <a:xfrm>
          <a:off x="15214111" y="9606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72,999</a:t>
          </a:r>
          <a:endParaRPr kumimoji="1" lang="ja-JP" altLang="en-US" sz="1000" b="1">
            <a:solidFill>
              <a:srgbClr val="000080"/>
            </a:solidFill>
            <a:latin typeface="ＭＳ Ｐゴシック"/>
          </a:endParaRPr>
        </a:p>
      </xdr:txBody>
    </xdr:sp>
    <xdr:clientData/>
  </xdr:oneCellAnchor>
  <xdr:twoCellAnchor>
    <xdr:from>
      <xdr:col>19</xdr:col>
      <xdr:colOff>644525</xdr:colOff>
      <xdr:row>57</xdr:row>
      <xdr:rowOff>145262</xdr:rowOff>
    </xdr:from>
    <xdr:to>
      <xdr:col>21</xdr:col>
      <xdr:colOff>161925</xdr:colOff>
      <xdr:row>57</xdr:row>
      <xdr:rowOff>163314</xdr:rowOff>
    </xdr:to>
    <xdr:cxnSp macro="">
      <xdr:nvCxnSpPr>
        <xdr:cNvPr id="576" name="直線コネクタ 575"/>
        <xdr:cNvCxnSpPr/>
      </xdr:nvCxnSpPr>
      <xdr:spPr>
        <a:xfrm flipV="1">
          <a:off x="13703300" y="9917912"/>
          <a:ext cx="889000" cy="18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57</xdr:row>
      <xdr:rowOff>52031</xdr:rowOff>
    </xdr:from>
    <xdr:to>
      <xdr:col>21</xdr:col>
      <xdr:colOff>212725</xdr:colOff>
      <xdr:row>57</xdr:row>
      <xdr:rowOff>153631</xdr:rowOff>
    </xdr:to>
    <xdr:sp macro="" textlink="">
      <xdr:nvSpPr>
        <xdr:cNvPr id="577" name="フローチャート : 判断 576"/>
        <xdr:cNvSpPr/>
      </xdr:nvSpPr>
      <xdr:spPr>
        <a:xfrm>
          <a:off x="14541500" y="9824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55</xdr:row>
      <xdr:rowOff>170158</xdr:rowOff>
    </xdr:from>
    <xdr:ext cx="534377" cy="259045"/>
    <xdr:sp macro="" textlink="">
      <xdr:nvSpPr>
        <xdr:cNvPr id="578" name="テキスト ボックス 577"/>
        <xdr:cNvSpPr txBox="1"/>
      </xdr:nvSpPr>
      <xdr:spPr>
        <a:xfrm>
          <a:off x="14325111" y="9599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74,677</a:t>
          </a:r>
          <a:endParaRPr kumimoji="1" lang="ja-JP" altLang="en-US" sz="1000" b="1">
            <a:solidFill>
              <a:srgbClr val="000080"/>
            </a:solidFill>
            <a:latin typeface="ＭＳ Ｐゴシック"/>
          </a:endParaRPr>
        </a:p>
      </xdr:txBody>
    </xdr:sp>
    <xdr:clientData/>
  </xdr:oneCellAnchor>
  <xdr:twoCellAnchor>
    <xdr:from>
      <xdr:col>18</xdr:col>
      <xdr:colOff>441325</xdr:colOff>
      <xdr:row>57</xdr:row>
      <xdr:rowOff>154045</xdr:rowOff>
    </xdr:from>
    <xdr:to>
      <xdr:col>19</xdr:col>
      <xdr:colOff>644525</xdr:colOff>
      <xdr:row>57</xdr:row>
      <xdr:rowOff>163314</xdr:rowOff>
    </xdr:to>
    <xdr:cxnSp macro="">
      <xdr:nvCxnSpPr>
        <xdr:cNvPr id="579" name="直線コネクタ 578"/>
        <xdr:cNvCxnSpPr/>
      </xdr:nvCxnSpPr>
      <xdr:spPr>
        <a:xfrm>
          <a:off x="12814300" y="9926695"/>
          <a:ext cx="889000" cy="9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57</xdr:row>
      <xdr:rowOff>60474</xdr:rowOff>
    </xdr:from>
    <xdr:to>
      <xdr:col>20</xdr:col>
      <xdr:colOff>9525</xdr:colOff>
      <xdr:row>57</xdr:row>
      <xdr:rowOff>162074</xdr:rowOff>
    </xdr:to>
    <xdr:sp macro="" textlink="">
      <xdr:nvSpPr>
        <xdr:cNvPr id="580" name="フローチャート : 判断 579"/>
        <xdr:cNvSpPr/>
      </xdr:nvSpPr>
      <xdr:spPr>
        <a:xfrm>
          <a:off x="13652500" y="9833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56</xdr:row>
      <xdr:rowOff>7151</xdr:rowOff>
    </xdr:from>
    <xdr:ext cx="534377" cy="259045"/>
    <xdr:sp macro="" textlink="">
      <xdr:nvSpPr>
        <xdr:cNvPr id="581" name="テキスト ボックス 580"/>
        <xdr:cNvSpPr txBox="1"/>
      </xdr:nvSpPr>
      <xdr:spPr>
        <a:xfrm>
          <a:off x="13436111" y="9608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72,461</a:t>
          </a:r>
          <a:endParaRPr kumimoji="1" lang="ja-JP" altLang="en-US" sz="1000" b="1">
            <a:solidFill>
              <a:srgbClr val="000080"/>
            </a:solidFill>
            <a:latin typeface="ＭＳ Ｐゴシック"/>
          </a:endParaRPr>
        </a:p>
      </xdr:txBody>
    </xdr:sp>
    <xdr:clientData/>
  </xdr:oneCellAnchor>
  <xdr:twoCellAnchor>
    <xdr:from>
      <xdr:col>18</xdr:col>
      <xdr:colOff>390525</xdr:colOff>
      <xdr:row>57</xdr:row>
      <xdr:rowOff>77474</xdr:rowOff>
    </xdr:from>
    <xdr:to>
      <xdr:col>18</xdr:col>
      <xdr:colOff>492125</xdr:colOff>
      <xdr:row>58</xdr:row>
      <xdr:rowOff>7624</xdr:rowOff>
    </xdr:to>
    <xdr:sp macro="" textlink="">
      <xdr:nvSpPr>
        <xdr:cNvPr id="582" name="フローチャート : 判断 581"/>
        <xdr:cNvSpPr/>
      </xdr:nvSpPr>
      <xdr:spPr>
        <a:xfrm>
          <a:off x="12763500" y="9850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56</xdr:row>
      <xdr:rowOff>24151</xdr:rowOff>
    </xdr:from>
    <xdr:ext cx="534377" cy="259045"/>
    <xdr:sp macro="" textlink="">
      <xdr:nvSpPr>
        <xdr:cNvPr id="583" name="テキスト ボックス 582"/>
        <xdr:cNvSpPr txBox="1"/>
      </xdr:nvSpPr>
      <xdr:spPr>
        <a:xfrm>
          <a:off x="12547111" y="9625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67,999</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84" name="テキスト ボックス 583"/>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85" name="テキスト ボックス 584"/>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86" name="テキスト ボックス 585"/>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87" name="テキスト ボックス 586"/>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88" name="テキスト ボックス 587"/>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57</xdr:row>
      <xdr:rowOff>125640</xdr:rowOff>
    </xdr:from>
    <xdr:to>
      <xdr:col>23</xdr:col>
      <xdr:colOff>568325</xdr:colOff>
      <xdr:row>58</xdr:row>
      <xdr:rowOff>55790</xdr:rowOff>
    </xdr:to>
    <xdr:sp macro="" textlink="">
      <xdr:nvSpPr>
        <xdr:cNvPr id="589" name="円/楕円 588"/>
        <xdr:cNvSpPr/>
      </xdr:nvSpPr>
      <xdr:spPr>
        <a:xfrm>
          <a:off x="16268700" y="9898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57</xdr:row>
      <xdr:rowOff>40567</xdr:rowOff>
    </xdr:from>
    <xdr:ext cx="534377" cy="259045"/>
    <xdr:sp macro="" textlink="">
      <xdr:nvSpPr>
        <xdr:cNvPr id="590" name="教育費該当値テキスト"/>
        <xdr:cNvSpPr txBox="1"/>
      </xdr:nvSpPr>
      <xdr:spPr>
        <a:xfrm>
          <a:off x="16370300" y="9813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55,357</a:t>
          </a:r>
          <a:endParaRPr kumimoji="1" lang="ja-JP" altLang="en-US" sz="1000" b="1">
            <a:solidFill>
              <a:srgbClr val="FF0000"/>
            </a:solidFill>
            <a:latin typeface="ＭＳ Ｐゴシック"/>
          </a:endParaRPr>
        </a:p>
      </xdr:txBody>
    </xdr:sp>
    <xdr:clientData/>
  </xdr:oneCellAnchor>
  <xdr:twoCellAnchor>
    <xdr:from>
      <xdr:col>22</xdr:col>
      <xdr:colOff>314325</xdr:colOff>
      <xdr:row>57</xdr:row>
      <xdr:rowOff>137306</xdr:rowOff>
    </xdr:from>
    <xdr:to>
      <xdr:col>22</xdr:col>
      <xdr:colOff>415925</xdr:colOff>
      <xdr:row>58</xdr:row>
      <xdr:rowOff>67456</xdr:rowOff>
    </xdr:to>
    <xdr:sp macro="" textlink="">
      <xdr:nvSpPr>
        <xdr:cNvPr id="591" name="円/楕円 590"/>
        <xdr:cNvSpPr/>
      </xdr:nvSpPr>
      <xdr:spPr>
        <a:xfrm>
          <a:off x="15430500" y="9909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58</xdr:row>
      <xdr:rowOff>58583</xdr:rowOff>
    </xdr:from>
    <xdr:ext cx="534377" cy="259045"/>
    <xdr:sp macro="" textlink="">
      <xdr:nvSpPr>
        <xdr:cNvPr id="592" name="テキスト ボックス 591"/>
        <xdr:cNvSpPr txBox="1"/>
      </xdr:nvSpPr>
      <xdr:spPr>
        <a:xfrm>
          <a:off x="15214111" y="10002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52,295</a:t>
          </a:r>
          <a:endParaRPr kumimoji="1" lang="ja-JP" altLang="en-US" sz="1000" b="1">
            <a:solidFill>
              <a:srgbClr val="FF0000"/>
            </a:solidFill>
            <a:latin typeface="ＭＳ Ｐゴシック"/>
          </a:endParaRPr>
        </a:p>
      </xdr:txBody>
    </xdr:sp>
    <xdr:clientData/>
  </xdr:oneCellAnchor>
  <xdr:twoCellAnchor>
    <xdr:from>
      <xdr:col>21</xdr:col>
      <xdr:colOff>111125</xdr:colOff>
      <xdr:row>57</xdr:row>
      <xdr:rowOff>94462</xdr:rowOff>
    </xdr:from>
    <xdr:to>
      <xdr:col>21</xdr:col>
      <xdr:colOff>212725</xdr:colOff>
      <xdr:row>58</xdr:row>
      <xdr:rowOff>24612</xdr:rowOff>
    </xdr:to>
    <xdr:sp macro="" textlink="">
      <xdr:nvSpPr>
        <xdr:cNvPr id="593" name="円/楕円 592"/>
        <xdr:cNvSpPr/>
      </xdr:nvSpPr>
      <xdr:spPr>
        <a:xfrm>
          <a:off x="14541500" y="9867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58</xdr:row>
      <xdr:rowOff>15739</xdr:rowOff>
    </xdr:from>
    <xdr:ext cx="534377" cy="259045"/>
    <xdr:sp macro="" textlink="">
      <xdr:nvSpPr>
        <xdr:cNvPr id="594" name="テキスト ボックス 593"/>
        <xdr:cNvSpPr txBox="1"/>
      </xdr:nvSpPr>
      <xdr:spPr>
        <a:xfrm>
          <a:off x="14325111" y="9959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63,540</a:t>
          </a:r>
          <a:endParaRPr kumimoji="1" lang="ja-JP" altLang="en-US" sz="1000" b="1">
            <a:solidFill>
              <a:srgbClr val="FF0000"/>
            </a:solidFill>
            <a:latin typeface="ＭＳ Ｐゴシック"/>
          </a:endParaRPr>
        </a:p>
      </xdr:txBody>
    </xdr:sp>
    <xdr:clientData/>
  </xdr:oneCellAnchor>
  <xdr:twoCellAnchor>
    <xdr:from>
      <xdr:col>19</xdr:col>
      <xdr:colOff>593725</xdr:colOff>
      <xdr:row>57</xdr:row>
      <xdr:rowOff>112514</xdr:rowOff>
    </xdr:from>
    <xdr:to>
      <xdr:col>20</xdr:col>
      <xdr:colOff>9525</xdr:colOff>
      <xdr:row>58</xdr:row>
      <xdr:rowOff>42664</xdr:rowOff>
    </xdr:to>
    <xdr:sp macro="" textlink="">
      <xdr:nvSpPr>
        <xdr:cNvPr id="595" name="円/楕円 594"/>
        <xdr:cNvSpPr/>
      </xdr:nvSpPr>
      <xdr:spPr>
        <a:xfrm>
          <a:off x="13652500" y="9885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58</xdr:row>
      <xdr:rowOff>33791</xdr:rowOff>
    </xdr:from>
    <xdr:ext cx="534377" cy="259045"/>
    <xdr:sp macro="" textlink="">
      <xdr:nvSpPr>
        <xdr:cNvPr id="596" name="テキスト ボックス 595"/>
        <xdr:cNvSpPr txBox="1"/>
      </xdr:nvSpPr>
      <xdr:spPr>
        <a:xfrm>
          <a:off x="13436111" y="9977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58,802</a:t>
          </a:r>
          <a:endParaRPr kumimoji="1" lang="ja-JP" altLang="en-US" sz="1000" b="1">
            <a:solidFill>
              <a:srgbClr val="FF0000"/>
            </a:solidFill>
            <a:latin typeface="ＭＳ Ｐゴシック"/>
          </a:endParaRPr>
        </a:p>
      </xdr:txBody>
    </xdr:sp>
    <xdr:clientData/>
  </xdr:oneCellAnchor>
  <xdr:twoCellAnchor>
    <xdr:from>
      <xdr:col>18</xdr:col>
      <xdr:colOff>390525</xdr:colOff>
      <xdr:row>57</xdr:row>
      <xdr:rowOff>103245</xdr:rowOff>
    </xdr:from>
    <xdr:to>
      <xdr:col>18</xdr:col>
      <xdr:colOff>492125</xdr:colOff>
      <xdr:row>58</xdr:row>
      <xdr:rowOff>33395</xdr:rowOff>
    </xdr:to>
    <xdr:sp macro="" textlink="">
      <xdr:nvSpPr>
        <xdr:cNvPr id="597" name="円/楕円 596"/>
        <xdr:cNvSpPr/>
      </xdr:nvSpPr>
      <xdr:spPr>
        <a:xfrm>
          <a:off x="12763500" y="9875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58</xdr:row>
      <xdr:rowOff>24522</xdr:rowOff>
    </xdr:from>
    <xdr:ext cx="534377" cy="259045"/>
    <xdr:sp macro="" textlink="">
      <xdr:nvSpPr>
        <xdr:cNvPr id="598" name="テキスト ボックス 597"/>
        <xdr:cNvSpPr txBox="1"/>
      </xdr:nvSpPr>
      <xdr:spPr>
        <a:xfrm>
          <a:off x="12547111" y="9968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61,235</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599" name="正方形/長方形 598"/>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600" name="正方形/長方形 599"/>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601" name="正方形/長方形 600"/>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23/79</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602" name="正方形/長方形 601"/>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603" name="正方形/長方形 602"/>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2,327</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604" name="正方形/長方形 603"/>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605" name="正方形/長方形 604"/>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21,081</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606" name="正方形/長方形 605"/>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607" name="テキスト ボックス 606"/>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608" name="直線コネクタ 607"/>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78</xdr:row>
      <xdr:rowOff>139700</xdr:rowOff>
    </xdr:from>
    <xdr:to>
      <xdr:col>24</xdr:col>
      <xdr:colOff>644525</xdr:colOff>
      <xdr:row>78</xdr:row>
      <xdr:rowOff>139700</xdr:rowOff>
    </xdr:to>
    <xdr:cxnSp macro="">
      <xdr:nvCxnSpPr>
        <xdr:cNvPr id="609" name="直線コネクタ 608"/>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77</xdr:row>
      <xdr:rowOff>168927</xdr:rowOff>
    </xdr:from>
    <xdr:ext cx="248786" cy="259045"/>
    <xdr:sp macro="" textlink="">
      <xdr:nvSpPr>
        <xdr:cNvPr id="610" name="テキスト ボックス 609"/>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76</xdr:row>
      <xdr:rowOff>25400</xdr:rowOff>
    </xdr:from>
    <xdr:to>
      <xdr:col>24</xdr:col>
      <xdr:colOff>644525</xdr:colOff>
      <xdr:row>76</xdr:row>
      <xdr:rowOff>25400</xdr:rowOff>
    </xdr:to>
    <xdr:cxnSp macro="">
      <xdr:nvCxnSpPr>
        <xdr:cNvPr id="611" name="直線コネクタ 610"/>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75</xdr:row>
      <xdr:rowOff>54627</xdr:rowOff>
    </xdr:from>
    <xdr:ext cx="595419" cy="259045"/>
    <xdr:sp macro="" textlink="">
      <xdr:nvSpPr>
        <xdr:cNvPr id="612" name="テキスト ボックス 611"/>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73</xdr:row>
      <xdr:rowOff>82550</xdr:rowOff>
    </xdr:from>
    <xdr:to>
      <xdr:col>24</xdr:col>
      <xdr:colOff>644525</xdr:colOff>
      <xdr:row>73</xdr:row>
      <xdr:rowOff>82550</xdr:rowOff>
    </xdr:to>
    <xdr:cxnSp macro="">
      <xdr:nvCxnSpPr>
        <xdr:cNvPr id="613" name="直線コネクタ 612"/>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72</xdr:row>
      <xdr:rowOff>111777</xdr:rowOff>
    </xdr:from>
    <xdr:ext cx="595419" cy="259045"/>
    <xdr:sp macro="" textlink="">
      <xdr:nvSpPr>
        <xdr:cNvPr id="614" name="テキスト ボックス 613"/>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70</xdr:row>
      <xdr:rowOff>139700</xdr:rowOff>
    </xdr:from>
    <xdr:to>
      <xdr:col>24</xdr:col>
      <xdr:colOff>644525</xdr:colOff>
      <xdr:row>70</xdr:row>
      <xdr:rowOff>139700</xdr:rowOff>
    </xdr:to>
    <xdr:cxnSp macro="">
      <xdr:nvCxnSpPr>
        <xdr:cNvPr id="615" name="直線コネクタ 614"/>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69</xdr:row>
      <xdr:rowOff>168927</xdr:rowOff>
    </xdr:from>
    <xdr:ext cx="595419" cy="259045"/>
    <xdr:sp macro="" textlink="">
      <xdr:nvSpPr>
        <xdr:cNvPr id="616" name="テキスト ボックス 615"/>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617" name="直線コネクタ 616"/>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618" name="テキスト ボックス 617"/>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19"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71</xdr:row>
      <xdr:rowOff>42358</xdr:rowOff>
    </xdr:from>
    <xdr:to>
      <xdr:col>23</xdr:col>
      <xdr:colOff>516889</xdr:colOff>
      <xdr:row>78</xdr:row>
      <xdr:rowOff>139700</xdr:rowOff>
    </xdr:to>
    <xdr:cxnSp macro="">
      <xdr:nvCxnSpPr>
        <xdr:cNvPr id="620" name="直線コネクタ 619"/>
        <xdr:cNvCxnSpPr/>
      </xdr:nvCxnSpPr>
      <xdr:spPr>
        <a:xfrm flipV="1">
          <a:off x="16317595" y="12215308"/>
          <a:ext cx="1269" cy="12974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79</xdr:row>
      <xdr:rowOff>1825</xdr:rowOff>
    </xdr:from>
    <xdr:ext cx="249299" cy="259045"/>
    <xdr:sp macro="" textlink="">
      <xdr:nvSpPr>
        <xdr:cNvPr id="621" name="災害復旧費最小値テキスト"/>
        <xdr:cNvSpPr txBox="1"/>
      </xdr:nvSpPr>
      <xdr:spPr>
        <a:xfrm>
          <a:off x="16370300" y="1354637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78</xdr:row>
      <xdr:rowOff>139700</xdr:rowOff>
    </xdr:from>
    <xdr:to>
      <xdr:col>23</xdr:col>
      <xdr:colOff>606425</xdr:colOff>
      <xdr:row>78</xdr:row>
      <xdr:rowOff>139700</xdr:rowOff>
    </xdr:to>
    <xdr:cxnSp macro="">
      <xdr:nvCxnSpPr>
        <xdr:cNvPr id="622" name="直線コネクタ 621"/>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69</xdr:row>
      <xdr:rowOff>160485</xdr:rowOff>
    </xdr:from>
    <xdr:ext cx="599010" cy="259045"/>
    <xdr:sp macro="" textlink="">
      <xdr:nvSpPr>
        <xdr:cNvPr id="623" name="災害復旧費最大値テキスト"/>
        <xdr:cNvSpPr txBox="1"/>
      </xdr:nvSpPr>
      <xdr:spPr>
        <a:xfrm>
          <a:off x="16370300" y="119905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567,582</a:t>
          </a:r>
          <a:endParaRPr kumimoji="1" lang="ja-JP" altLang="en-US" sz="1000" b="1">
            <a:latin typeface="ＭＳ Ｐゴシック"/>
          </a:endParaRPr>
        </a:p>
      </xdr:txBody>
    </xdr:sp>
    <xdr:clientData/>
  </xdr:oneCellAnchor>
  <xdr:twoCellAnchor>
    <xdr:from>
      <xdr:col>23</xdr:col>
      <xdr:colOff>428625</xdr:colOff>
      <xdr:row>71</xdr:row>
      <xdr:rowOff>42358</xdr:rowOff>
    </xdr:from>
    <xdr:to>
      <xdr:col>23</xdr:col>
      <xdr:colOff>606425</xdr:colOff>
      <xdr:row>71</xdr:row>
      <xdr:rowOff>42358</xdr:rowOff>
    </xdr:to>
    <xdr:cxnSp macro="">
      <xdr:nvCxnSpPr>
        <xdr:cNvPr id="624" name="直線コネクタ 623"/>
        <xdr:cNvCxnSpPr/>
      </xdr:nvCxnSpPr>
      <xdr:spPr>
        <a:xfrm>
          <a:off x="16230600" y="12215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78</xdr:row>
      <xdr:rowOff>126898</xdr:rowOff>
    </xdr:from>
    <xdr:to>
      <xdr:col>23</xdr:col>
      <xdr:colOff>517525</xdr:colOff>
      <xdr:row>78</xdr:row>
      <xdr:rowOff>127271</xdr:rowOff>
    </xdr:to>
    <xdr:cxnSp macro="">
      <xdr:nvCxnSpPr>
        <xdr:cNvPr id="625" name="直線コネクタ 624"/>
        <xdr:cNvCxnSpPr/>
      </xdr:nvCxnSpPr>
      <xdr:spPr>
        <a:xfrm>
          <a:off x="15481300" y="13499998"/>
          <a:ext cx="838200" cy="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77</xdr:row>
      <xdr:rowOff>90726</xdr:rowOff>
    </xdr:from>
    <xdr:ext cx="469744" cy="259045"/>
    <xdr:sp macro="" textlink="">
      <xdr:nvSpPr>
        <xdr:cNvPr id="626" name="災害復旧費平均値テキスト"/>
        <xdr:cNvSpPr txBox="1"/>
      </xdr:nvSpPr>
      <xdr:spPr>
        <a:xfrm>
          <a:off x="16370300" y="1329237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9,209</a:t>
          </a:r>
          <a:endParaRPr kumimoji="1" lang="ja-JP" altLang="en-US" sz="1000" b="1">
            <a:solidFill>
              <a:srgbClr val="000080"/>
            </a:solidFill>
            <a:latin typeface="ＭＳ Ｐゴシック"/>
          </a:endParaRPr>
        </a:p>
      </xdr:txBody>
    </xdr:sp>
    <xdr:clientData/>
  </xdr:oneCellAnchor>
  <xdr:twoCellAnchor>
    <xdr:from>
      <xdr:col>23</xdr:col>
      <xdr:colOff>466725</xdr:colOff>
      <xdr:row>78</xdr:row>
      <xdr:rowOff>67849</xdr:rowOff>
    </xdr:from>
    <xdr:to>
      <xdr:col>23</xdr:col>
      <xdr:colOff>568325</xdr:colOff>
      <xdr:row>78</xdr:row>
      <xdr:rowOff>169449</xdr:rowOff>
    </xdr:to>
    <xdr:sp macro="" textlink="">
      <xdr:nvSpPr>
        <xdr:cNvPr id="627" name="フローチャート : 判断 626"/>
        <xdr:cNvSpPr/>
      </xdr:nvSpPr>
      <xdr:spPr>
        <a:xfrm>
          <a:off x="16268700" y="13440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78</xdr:row>
      <xdr:rowOff>126898</xdr:rowOff>
    </xdr:from>
    <xdr:to>
      <xdr:col>22</xdr:col>
      <xdr:colOff>365125</xdr:colOff>
      <xdr:row>78</xdr:row>
      <xdr:rowOff>134834</xdr:rowOff>
    </xdr:to>
    <xdr:cxnSp macro="">
      <xdr:nvCxnSpPr>
        <xdr:cNvPr id="628" name="直線コネクタ 627"/>
        <xdr:cNvCxnSpPr/>
      </xdr:nvCxnSpPr>
      <xdr:spPr>
        <a:xfrm flipV="1">
          <a:off x="14592300" y="13499998"/>
          <a:ext cx="889000" cy="7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78</xdr:row>
      <xdr:rowOff>74247</xdr:rowOff>
    </xdr:from>
    <xdr:to>
      <xdr:col>22</xdr:col>
      <xdr:colOff>415925</xdr:colOff>
      <xdr:row>79</xdr:row>
      <xdr:rowOff>4397</xdr:rowOff>
    </xdr:to>
    <xdr:sp macro="" textlink="">
      <xdr:nvSpPr>
        <xdr:cNvPr id="629" name="フローチャート : 判断 628"/>
        <xdr:cNvSpPr/>
      </xdr:nvSpPr>
      <xdr:spPr>
        <a:xfrm>
          <a:off x="15430500" y="13447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77</xdr:row>
      <xdr:rowOff>20924</xdr:rowOff>
    </xdr:from>
    <xdr:ext cx="469744" cy="259045"/>
    <xdr:sp macro="" textlink="">
      <xdr:nvSpPr>
        <xdr:cNvPr id="630" name="テキスト ボックス 629"/>
        <xdr:cNvSpPr txBox="1"/>
      </xdr:nvSpPr>
      <xdr:spPr>
        <a:xfrm>
          <a:off x="15246427" y="132225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6,410</a:t>
          </a:r>
          <a:endParaRPr kumimoji="1" lang="ja-JP" altLang="en-US" sz="1000" b="1">
            <a:solidFill>
              <a:srgbClr val="000080"/>
            </a:solidFill>
            <a:latin typeface="ＭＳ Ｐゴシック"/>
          </a:endParaRPr>
        </a:p>
      </xdr:txBody>
    </xdr:sp>
    <xdr:clientData/>
  </xdr:oneCellAnchor>
  <xdr:twoCellAnchor>
    <xdr:from>
      <xdr:col>19</xdr:col>
      <xdr:colOff>644525</xdr:colOff>
      <xdr:row>78</xdr:row>
      <xdr:rowOff>114753</xdr:rowOff>
    </xdr:from>
    <xdr:to>
      <xdr:col>21</xdr:col>
      <xdr:colOff>161925</xdr:colOff>
      <xdr:row>78</xdr:row>
      <xdr:rowOff>134834</xdr:rowOff>
    </xdr:to>
    <xdr:cxnSp macro="">
      <xdr:nvCxnSpPr>
        <xdr:cNvPr id="631" name="直線コネクタ 630"/>
        <xdr:cNvCxnSpPr/>
      </xdr:nvCxnSpPr>
      <xdr:spPr>
        <a:xfrm>
          <a:off x="13703300" y="13487853"/>
          <a:ext cx="889000" cy="20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78</xdr:row>
      <xdr:rowOff>60787</xdr:rowOff>
    </xdr:from>
    <xdr:to>
      <xdr:col>21</xdr:col>
      <xdr:colOff>212725</xdr:colOff>
      <xdr:row>78</xdr:row>
      <xdr:rowOff>162387</xdr:rowOff>
    </xdr:to>
    <xdr:sp macro="" textlink="">
      <xdr:nvSpPr>
        <xdr:cNvPr id="632" name="フローチャート : 判断 631"/>
        <xdr:cNvSpPr/>
      </xdr:nvSpPr>
      <xdr:spPr>
        <a:xfrm>
          <a:off x="14541500" y="13433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77</xdr:row>
      <xdr:rowOff>7464</xdr:rowOff>
    </xdr:from>
    <xdr:ext cx="534377" cy="259045"/>
    <xdr:sp macro="" textlink="">
      <xdr:nvSpPr>
        <xdr:cNvPr id="633" name="テキスト ボックス 632"/>
        <xdr:cNvSpPr txBox="1"/>
      </xdr:nvSpPr>
      <xdr:spPr>
        <a:xfrm>
          <a:off x="14325111" y="13209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12,298</a:t>
          </a:r>
          <a:endParaRPr kumimoji="1" lang="ja-JP" altLang="en-US" sz="1000" b="1">
            <a:solidFill>
              <a:srgbClr val="000080"/>
            </a:solidFill>
            <a:latin typeface="ＭＳ Ｐゴシック"/>
          </a:endParaRPr>
        </a:p>
      </xdr:txBody>
    </xdr:sp>
    <xdr:clientData/>
  </xdr:oneCellAnchor>
  <xdr:twoCellAnchor>
    <xdr:from>
      <xdr:col>18</xdr:col>
      <xdr:colOff>441325</xdr:colOff>
      <xdr:row>77</xdr:row>
      <xdr:rowOff>141193</xdr:rowOff>
    </xdr:from>
    <xdr:to>
      <xdr:col>19</xdr:col>
      <xdr:colOff>644525</xdr:colOff>
      <xdr:row>78</xdr:row>
      <xdr:rowOff>114753</xdr:rowOff>
    </xdr:to>
    <xdr:cxnSp macro="">
      <xdr:nvCxnSpPr>
        <xdr:cNvPr id="634" name="直線コネクタ 633"/>
        <xdr:cNvCxnSpPr/>
      </xdr:nvCxnSpPr>
      <xdr:spPr>
        <a:xfrm>
          <a:off x="12814300" y="13342843"/>
          <a:ext cx="889000" cy="145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78</xdr:row>
      <xdr:rowOff>67894</xdr:rowOff>
    </xdr:from>
    <xdr:to>
      <xdr:col>20</xdr:col>
      <xdr:colOff>9525</xdr:colOff>
      <xdr:row>78</xdr:row>
      <xdr:rowOff>169494</xdr:rowOff>
    </xdr:to>
    <xdr:sp macro="" textlink="">
      <xdr:nvSpPr>
        <xdr:cNvPr id="635" name="フローチャート : 判断 634"/>
        <xdr:cNvSpPr/>
      </xdr:nvSpPr>
      <xdr:spPr>
        <a:xfrm>
          <a:off x="13652500" y="13440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78</xdr:row>
      <xdr:rowOff>160621</xdr:rowOff>
    </xdr:from>
    <xdr:ext cx="469744" cy="259045"/>
    <xdr:sp macro="" textlink="">
      <xdr:nvSpPr>
        <xdr:cNvPr id="636" name="テキスト ボックス 635"/>
        <xdr:cNvSpPr txBox="1"/>
      </xdr:nvSpPr>
      <xdr:spPr>
        <a:xfrm>
          <a:off x="13468427" y="13533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9,189</a:t>
          </a:r>
          <a:endParaRPr kumimoji="1" lang="ja-JP" altLang="en-US" sz="1000" b="1">
            <a:solidFill>
              <a:srgbClr val="000080"/>
            </a:solidFill>
            <a:latin typeface="ＭＳ Ｐゴシック"/>
          </a:endParaRPr>
        </a:p>
      </xdr:txBody>
    </xdr:sp>
    <xdr:clientData/>
  </xdr:oneCellAnchor>
  <xdr:twoCellAnchor>
    <xdr:from>
      <xdr:col>18</xdr:col>
      <xdr:colOff>390525</xdr:colOff>
      <xdr:row>78</xdr:row>
      <xdr:rowOff>67537</xdr:rowOff>
    </xdr:from>
    <xdr:to>
      <xdr:col>18</xdr:col>
      <xdr:colOff>492125</xdr:colOff>
      <xdr:row>78</xdr:row>
      <xdr:rowOff>169137</xdr:rowOff>
    </xdr:to>
    <xdr:sp macro="" textlink="">
      <xdr:nvSpPr>
        <xdr:cNvPr id="637" name="フローチャート : 判断 636"/>
        <xdr:cNvSpPr/>
      </xdr:nvSpPr>
      <xdr:spPr>
        <a:xfrm>
          <a:off x="12763500" y="13440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78</xdr:row>
      <xdr:rowOff>160264</xdr:rowOff>
    </xdr:from>
    <xdr:ext cx="469744" cy="259045"/>
    <xdr:sp macro="" textlink="">
      <xdr:nvSpPr>
        <xdr:cNvPr id="638" name="テキスト ボックス 637"/>
        <xdr:cNvSpPr txBox="1"/>
      </xdr:nvSpPr>
      <xdr:spPr>
        <a:xfrm>
          <a:off x="12579427" y="13533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9,345</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39" name="テキスト ボックス 638"/>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40" name="テキスト ボックス 639"/>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41" name="テキスト ボックス 640"/>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42" name="テキスト ボックス 641"/>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43" name="テキスト ボックス 642"/>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78</xdr:row>
      <xdr:rowOff>76471</xdr:rowOff>
    </xdr:from>
    <xdr:to>
      <xdr:col>23</xdr:col>
      <xdr:colOff>568325</xdr:colOff>
      <xdr:row>79</xdr:row>
      <xdr:rowOff>6621</xdr:rowOff>
    </xdr:to>
    <xdr:sp macro="" textlink="">
      <xdr:nvSpPr>
        <xdr:cNvPr id="644" name="円/楕円 643"/>
        <xdr:cNvSpPr/>
      </xdr:nvSpPr>
      <xdr:spPr>
        <a:xfrm>
          <a:off x="16268700" y="13449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78</xdr:row>
      <xdr:rowOff>46275</xdr:rowOff>
    </xdr:from>
    <xdr:ext cx="469744" cy="259045"/>
    <xdr:sp macro="" textlink="">
      <xdr:nvSpPr>
        <xdr:cNvPr id="645" name="災害復旧費該当値テキスト"/>
        <xdr:cNvSpPr txBox="1"/>
      </xdr:nvSpPr>
      <xdr:spPr>
        <a:xfrm>
          <a:off x="16370300" y="134193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5,437</a:t>
          </a:r>
          <a:endParaRPr kumimoji="1" lang="ja-JP" altLang="en-US" sz="1000" b="1">
            <a:solidFill>
              <a:srgbClr val="FF0000"/>
            </a:solidFill>
            <a:latin typeface="ＭＳ Ｐゴシック"/>
          </a:endParaRPr>
        </a:p>
      </xdr:txBody>
    </xdr:sp>
    <xdr:clientData/>
  </xdr:oneCellAnchor>
  <xdr:twoCellAnchor>
    <xdr:from>
      <xdr:col>22</xdr:col>
      <xdr:colOff>314325</xdr:colOff>
      <xdr:row>78</xdr:row>
      <xdr:rowOff>76098</xdr:rowOff>
    </xdr:from>
    <xdr:to>
      <xdr:col>22</xdr:col>
      <xdr:colOff>415925</xdr:colOff>
      <xdr:row>79</xdr:row>
      <xdr:rowOff>6248</xdr:rowOff>
    </xdr:to>
    <xdr:sp macro="" textlink="">
      <xdr:nvSpPr>
        <xdr:cNvPr id="646" name="円/楕円 645"/>
        <xdr:cNvSpPr/>
      </xdr:nvSpPr>
      <xdr:spPr>
        <a:xfrm>
          <a:off x="15430500" y="13449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78</xdr:row>
      <xdr:rowOff>168825</xdr:rowOff>
    </xdr:from>
    <xdr:ext cx="469744" cy="259045"/>
    <xdr:sp macro="" textlink="">
      <xdr:nvSpPr>
        <xdr:cNvPr id="647" name="テキスト ボックス 646"/>
        <xdr:cNvSpPr txBox="1"/>
      </xdr:nvSpPr>
      <xdr:spPr>
        <a:xfrm>
          <a:off x="15246427" y="13541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5,600</a:t>
          </a:r>
          <a:endParaRPr kumimoji="1" lang="ja-JP" altLang="en-US" sz="1000" b="1">
            <a:solidFill>
              <a:srgbClr val="FF0000"/>
            </a:solidFill>
            <a:latin typeface="ＭＳ Ｐゴシック"/>
          </a:endParaRPr>
        </a:p>
      </xdr:txBody>
    </xdr:sp>
    <xdr:clientData/>
  </xdr:oneCellAnchor>
  <xdr:twoCellAnchor>
    <xdr:from>
      <xdr:col>21</xdr:col>
      <xdr:colOff>111125</xdr:colOff>
      <xdr:row>78</xdr:row>
      <xdr:rowOff>84034</xdr:rowOff>
    </xdr:from>
    <xdr:to>
      <xdr:col>21</xdr:col>
      <xdr:colOff>212725</xdr:colOff>
      <xdr:row>79</xdr:row>
      <xdr:rowOff>14184</xdr:rowOff>
    </xdr:to>
    <xdr:sp macro="" textlink="">
      <xdr:nvSpPr>
        <xdr:cNvPr id="648" name="円/楕円 647"/>
        <xdr:cNvSpPr/>
      </xdr:nvSpPr>
      <xdr:spPr>
        <a:xfrm>
          <a:off x="14541500" y="13457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79</xdr:row>
      <xdr:rowOff>5311</xdr:rowOff>
    </xdr:from>
    <xdr:ext cx="469744" cy="259045"/>
    <xdr:sp macro="" textlink="">
      <xdr:nvSpPr>
        <xdr:cNvPr id="649" name="テキスト ボックス 648"/>
        <xdr:cNvSpPr txBox="1"/>
      </xdr:nvSpPr>
      <xdr:spPr>
        <a:xfrm>
          <a:off x="14357427" y="135498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2,129</a:t>
          </a:r>
          <a:endParaRPr kumimoji="1" lang="ja-JP" altLang="en-US" sz="1000" b="1">
            <a:solidFill>
              <a:srgbClr val="FF0000"/>
            </a:solidFill>
            <a:latin typeface="ＭＳ Ｐゴシック"/>
          </a:endParaRPr>
        </a:p>
      </xdr:txBody>
    </xdr:sp>
    <xdr:clientData/>
  </xdr:oneCellAnchor>
  <xdr:twoCellAnchor>
    <xdr:from>
      <xdr:col>19</xdr:col>
      <xdr:colOff>593725</xdr:colOff>
      <xdr:row>78</xdr:row>
      <xdr:rowOff>63953</xdr:rowOff>
    </xdr:from>
    <xdr:to>
      <xdr:col>20</xdr:col>
      <xdr:colOff>9525</xdr:colOff>
      <xdr:row>78</xdr:row>
      <xdr:rowOff>165553</xdr:rowOff>
    </xdr:to>
    <xdr:sp macro="" textlink="">
      <xdr:nvSpPr>
        <xdr:cNvPr id="650" name="円/楕円 649"/>
        <xdr:cNvSpPr/>
      </xdr:nvSpPr>
      <xdr:spPr>
        <a:xfrm>
          <a:off x="13652500" y="13437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77</xdr:row>
      <xdr:rowOff>10630</xdr:rowOff>
    </xdr:from>
    <xdr:ext cx="534377" cy="259045"/>
    <xdr:sp macro="" textlink="">
      <xdr:nvSpPr>
        <xdr:cNvPr id="651" name="テキスト ボックス 650"/>
        <xdr:cNvSpPr txBox="1"/>
      </xdr:nvSpPr>
      <xdr:spPr>
        <a:xfrm>
          <a:off x="13436111" y="13212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10,913</a:t>
          </a:r>
          <a:endParaRPr kumimoji="1" lang="ja-JP" altLang="en-US" sz="1000" b="1">
            <a:solidFill>
              <a:srgbClr val="FF0000"/>
            </a:solidFill>
            <a:latin typeface="ＭＳ Ｐゴシック"/>
          </a:endParaRPr>
        </a:p>
      </xdr:txBody>
    </xdr:sp>
    <xdr:clientData/>
  </xdr:oneCellAnchor>
  <xdr:twoCellAnchor>
    <xdr:from>
      <xdr:col>18</xdr:col>
      <xdr:colOff>390525</xdr:colOff>
      <xdr:row>77</xdr:row>
      <xdr:rowOff>90393</xdr:rowOff>
    </xdr:from>
    <xdr:to>
      <xdr:col>18</xdr:col>
      <xdr:colOff>492125</xdr:colOff>
      <xdr:row>78</xdr:row>
      <xdr:rowOff>20543</xdr:rowOff>
    </xdr:to>
    <xdr:sp macro="" textlink="">
      <xdr:nvSpPr>
        <xdr:cNvPr id="652" name="円/楕円 651"/>
        <xdr:cNvSpPr/>
      </xdr:nvSpPr>
      <xdr:spPr>
        <a:xfrm>
          <a:off x="12763500" y="13292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76</xdr:row>
      <xdr:rowOff>37070</xdr:rowOff>
    </xdr:from>
    <xdr:ext cx="534377" cy="259045"/>
    <xdr:sp macro="" textlink="">
      <xdr:nvSpPr>
        <xdr:cNvPr id="653" name="テキスト ボックス 652"/>
        <xdr:cNvSpPr txBox="1"/>
      </xdr:nvSpPr>
      <xdr:spPr>
        <a:xfrm>
          <a:off x="12547111" y="13067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74,347</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54" name="正方形/長方形 653"/>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55" name="正方形/長方形 654"/>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56" name="正方形/長方形 655"/>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75/79</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57" name="正方形/長方形 656"/>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58" name="正方形/長方形 657"/>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43,435</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59" name="正方形/長方形 658"/>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60" name="正方形/長方形 659"/>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51,532</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61" name="正方形/長方形 660"/>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62" name="テキスト ボックス 661"/>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63" name="直線コネクタ 662"/>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98</xdr:row>
      <xdr:rowOff>25400</xdr:rowOff>
    </xdr:from>
    <xdr:to>
      <xdr:col>24</xdr:col>
      <xdr:colOff>644525</xdr:colOff>
      <xdr:row>98</xdr:row>
      <xdr:rowOff>25400</xdr:rowOff>
    </xdr:to>
    <xdr:cxnSp macro="">
      <xdr:nvCxnSpPr>
        <xdr:cNvPr id="664" name="直線コネクタ 663"/>
        <xdr:cNvCxnSpPr/>
      </xdr:nvCxnSpPr>
      <xdr:spPr>
        <a:xfrm>
          <a:off x="12446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97</xdr:row>
      <xdr:rowOff>54627</xdr:rowOff>
    </xdr:from>
    <xdr:ext cx="248786" cy="259045"/>
    <xdr:sp macro="" textlink="">
      <xdr:nvSpPr>
        <xdr:cNvPr id="665" name="テキスト ボックス 664"/>
        <xdr:cNvSpPr txBox="1"/>
      </xdr:nvSpPr>
      <xdr:spPr>
        <a:xfrm>
          <a:off x="12197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66" name="直線コネクタ 665"/>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93</xdr:row>
      <xdr:rowOff>168927</xdr:rowOff>
    </xdr:from>
    <xdr:ext cx="595419" cy="259045"/>
    <xdr:sp macro="" textlink="">
      <xdr:nvSpPr>
        <xdr:cNvPr id="667" name="テキスト ボックス 666"/>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91</xdr:row>
      <xdr:rowOff>82550</xdr:rowOff>
    </xdr:from>
    <xdr:to>
      <xdr:col>24</xdr:col>
      <xdr:colOff>644525</xdr:colOff>
      <xdr:row>91</xdr:row>
      <xdr:rowOff>82550</xdr:rowOff>
    </xdr:to>
    <xdr:cxnSp macro="">
      <xdr:nvCxnSpPr>
        <xdr:cNvPr id="668" name="直線コネクタ 667"/>
        <xdr:cNvCxnSpPr/>
      </xdr:nvCxnSpPr>
      <xdr:spPr>
        <a:xfrm>
          <a:off x="12446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90</xdr:row>
      <xdr:rowOff>111777</xdr:rowOff>
    </xdr:from>
    <xdr:ext cx="595419" cy="259045"/>
    <xdr:sp macro="" textlink="">
      <xdr:nvSpPr>
        <xdr:cNvPr id="669" name="テキスト ボックス 668"/>
        <xdr:cNvSpPr txBox="1"/>
      </xdr:nvSpPr>
      <xdr:spPr>
        <a:xfrm>
          <a:off x="11850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70" name="直線コネクタ 669"/>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71" name="テキスト ボックス 670"/>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72"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90</xdr:row>
      <xdr:rowOff>112108</xdr:rowOff>
    </xdr:from>
    <xdr:to>
      <xdr:col>23</xdr:col>
      <xdr:colOff>516889</xdr:colOff>
      <xdr:row>97</xdr:row>
      <xdr:rowOff>133533</xdr:rowOff>
    </xdr:to>
    <xdr:cxnSp macro="">
      <xdr:nvCxnSpPr>
        <xdr:cNvPr id="673" name="直線コネクタ 672"/>
        <xdr:cNvCxnSpPr/>
      </xdr:nvCxnSpPr>
      <xdr:spPr>
        <a:xfrm flipV="1">
          <a:off x="16317595" y="15542608"/>
          <a:ext cx="1269" cy="12215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97</xdr:row>
      <xdr:rowOff>137360</xdr:rowOff>
    </xdr:from>
    <xdr:ext cx="534377" cy="259045"/>
    <xdr:sp macro="" textlink="">
      <xdr:nvSpPr>
        <xdr:cNvPr id="674" name="公債費最小値テキスト"/>
        <xdr:cNvSpPr txBox="1"/>
      </xdr:nvSpPr>
      <xdr:spPr>
        <a:xfrm>
          <a:off x="16370300" y="16768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11,079</a:t>
          </a:r>
          <a:endParaRPr kumimoji="1" lang="ja-JP" altLang="en-US" sz="1000" b="1">
            <a:latin typeface="ＭＳ Ｐゴシック"/>
          </a:endParaRPr>
        </a:p>
      </xdr:txBody>
    </xdr:sp>
    <xdr:clientData/>
  </xdr:oneCellAnchor>
  <xdr:twoCellAnchor>
    <xdr:from>
      <xdr:col>23</xdr:col>
      <xdr:colOff>428625</xdr:colOff>
      <xdr:row>97</xdr:row>
      <xdr:rowOff>133533</xdr:rowOff>
    </xdr:from>
    <xdr:to>
      <xdr:col>23</xdr:col>
      <xdr:colOff>606425</xdr:colOff>
      <xdr:row>97</xdr:row>
      <xdr:rowOff>133533</xdr:rowOff>
    </xdr:to>
    <xdr:cxnSp macro="">
      <xdr:nvCxnSpPr>
        <xdr:cNvPr id="675" name="直線コネクタ 674"/>
        <xdr:cNvCxnSpPr/>
      </xdr:nvCxnSpPr>
      <xdr:spPr>
        <a:xfrm>
          <a:off x="16230600" y="167641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89</xdr:row>
      <xdr:rowOff>58785</xdr:rowOff>
    </xdr:from>
    <xdr:ext cx="599010" cy="259045"/>
    <xdr:sp macro="" textlink="">
      <xdr:nvSpPr>
        <xdr:cNvPr id="676" name="公債費最大値テキスト"/>
        <xdr:cNvSpPr txBox="1"/>
      </xdr:nvSpPr>
      <xdr:spPr>
        <a:xfrm>
          <a:off x="16370300" y="153178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224,828</a:t>
          </a:r>
          <a:endParaRPr kumimoji="1" lang="ja-JP" altLang="en-US" sz="1000" b="1">
            <a:latin typeface="ＭＳ Ｐゴシック"/>
          </a:endParaRPr>
        </a:p>
      </xdr:txBody>
    </xdr:sp>
    <xdr:clientData/>
  </xdr:oneCellAnchor>
  <xdr:twoCellAnchor>
    <xdr:from>
      <xdr:col>23</xdr:col>
      <xdr:colOff>428625</xdr:colOff>
      <xdr:row>90</xdr:row>
      <xdr:rowOff>112108</xdr:rowOff>
    </xdr:from>
    <xdr:to>
      <xdr:col>23</xdr:col>
      <xdr:colOff>606425</xdr:colOff>
      <xdr:row>90</xdr:row>
      <xdr:rowOff>112108</xdr:rowOff>
    </xdr:to>
    <xdr:cxnSp macro="">
      <xdr:nvCxnSpPr>
        <xdr:cNvPr id="677" name="直線コネクタ 676"/>
        <xdr:cNvCxnSpPr/>
      </xdr:nvCxnSpPr>
      <xdr:spPr>
        <a:xfrm>
          <a:off x="16230600" y="155426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97</xdr:row>
      <xdr:rowOff>44693</xdr:rowOff>
    </xdr:from>
    <xdr:to>
      <xdr:col>23</xdr:col>
      <xdr:colOff>517525</xdr:colOff>
      <xdr:row>97</xdr:row>
      <xdr:rowOff>48208</xdr:rowOff>
    </xdr:to>
    <xdr:cxnSp macro="">
      <xdr:nvCxnSpPr>
        <xdr:cNvPr id="678" name="直線コネクタ 677"/>
        <xdr:cNvCxnSpPr/>
      </xdr:nvCxnSpPr>
      <xdr:spPr>
        <a:xfrm flipV="1">
          <a:off x="15481300" y="16675343"/>
          <a:ext cx="838200" cy="3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94</xdr:row>
      <xdr:rowOff>117332</xdr:rowOff>
    </xdr:from>
    <xdr:ext cx="534377" cy="259045"/>
    <xdr:sp macro="" textlink="">
      <xdr:nvSpPr>
        <xdr:cNvPr id="679" name="公債費平均値テキスト"/>
        <xdr:cNvSpPr txBox="1"/>
      </xdr:nvSpPr>
      <xdr:spPr>
        <a:xfrm>
          <a:off x="16370300" y="162336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69,028</a:t>
          </a:r>
          <a:endParaRPr kumimoji="1" lang="ja-JP" altLang="en-US" sz="1000" b="1">
            <a:solidFill>
              <a:srgbClr val="000080"/>
            </a:solidFill>
            <a:latin typeface="ＭＳ Ｐゴシック"/>
          </a:endParaRPr>
        </a:p>
      </xdr:txBody>
    </xdr:sp>
    <xdr:clientData/>
  </xdr:oneCellAnchor>
  <xdr:twoCellAnchor>
    <xdr:from>
      <xdr:col>23</xdr:col>
      <xdr:colOff>466725</xdr:colOff>
      <xdr:row>95</xdr:row>
      <xdr:rowOff>94455</xdr:rowOff>
    </xdr:from>
    <xdr:to>
      <xdr:col>23</xdr:col>
      <xdr:colOff>568325</xdr:colOff>
      <xdr:row>96</xdr:row>
      <xdr:rowOff>24605</xdr:rowOff>
    </xdr:to>
    <xdr:sp macro="" textlink="">
      <xdr:nvSpPr>
        <xdr:cNvPr id="680" name="フローチャート : 判断 679"/>
        <xdr:cNvSpPr/>
      </xdr:nvSpPr>
      <xdr:spPr>
        <a:xfrm>
          <a:off x="16268700" y="16382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97</xdr:row>
      <xdr:rowOff>25011</xdr:rowOff>
    </xdr:from>
    <xdr:to>
      <xdr:col>22</xdr:col>
      <xdr:colOff>365125</xdr:colOff>
      <xdr:row>97</xdr:row>
      <xdr:rowOff>48208</xdr:rowOff>
    </xdr:to>
    <xdr:cxnSp macro="">
      <xdr:nvCxnSpPr>
        <xdr:cNvPr id="681" name="直線コネクタ 680"/>
        <xdr:cNvCxnSpPr/>
      </xdr:nvCxnSpPr>
      <xdr:spPr>
        <a:xfrm>
          <a:off x="14592300" y="16655661"/>
          <a:ext cx="889000" cy="23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95</xdr:row>
      <xdr:rowOff>97684</xdr:rowOff>
    </xdr:from>
    <xdr:to>
      <xdr:col>22</xdr:col>
      <xdr:colOff>415925</xdr:colOff>
      <xdr:row>96</xdr:row>
      <xdr:rowOff>27834</xdr:rowOff>
    </xdr:to>
    <xdr:sp macro="" textlink="">
      <xdr:nvSpPr>
        <xdr:cNvPr id="682" name="フローチャート : 判断 681"/>
        <xdr:cNvSpPr/>
      </xdr:nvSpPr>
      <xdr:spPr>
        <a:xfrm>
          <a:off x="15430500" y="16385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94</xdr:row>
      <xdr:rowOff>44361</xdr:rowOff>
    </xdr:from>
    <xdr:ext cx="534377" cy="259045"/>
    <xdr:sp macro="" textlink="">
      <xdr:nvSpPr>
        <xdr:cNvPr id="683" name="テキスト ボックス 682"/>
        <xdr:cNvSpPr txBox="1"/>
      </xdr:nvSpPr>
      <xdr:spPr>
        <a:xfrm>
          <a:off x="15214111" y="16160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68,463</a:t>
          </a:r>
          <a:endParaRPr kumimoji="1" lang="ja-JP" altLang="en-US" sz="1000" b="1">
            <a:solidFill>
              <a:srgbClr val="000080"/>
            </a:solidFill>
            <a:latin typeface="ＭＳ Ｐゴシック"/>
          </a:endParaRPr>
        </a:p>
      </xdr:txBody>
    </xdr:sp>
    <xdr:clientData/>
  </xdr:oneCellAnchor>
  <xdr:twoCellAnchor>
    <xdr:from>
      <xdr:col>19</xdr:col>
      <xdr:colOff>644525</xdr:colOff>
      <xdr:row>96</xdr:row>
      <xdr:rowOff>164275</xdr:rowOff>
    </xdr:from>
    <xdr:to>
      <xdr:col>21</xdr:col>
      <xdr:colOff>161925</xdr:colOff>
      <xdr:row>97</xdr:row>
      <xdr:rowOff>25011</xdr:rowOff>
    </xdr:to>
    <xdr:cxnSp macro="">
      <xdr:nvCxnSpPr>
        <xdr:cNvPr id="684" name="直線コネクタ 683"/>
        <xdr:cNvCxnSpPr/>
      </xdr:nvCxnSpPr>
      <xdr:spPr>
        <a:xfrm>
          <a:off x="13703300" y="16623475"/>
          <a:ext cx="889000" cy="32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95</xdr:row>
      <xdr:rowOff>82139</xdr:rowOff>
    </xdr:from>
    <xdr:to>
      <xdr:col>21</xdr:col>
      <xdr:colOff>212725</xdr:colOff>
      <xdr:row>96</xdr:row>
      <xdr:rowOff>12289</xdr:rowOff>
    </xdr:to>
    <xdr:sp macro="" textlink="">
      <xdr:nvSpPr>
        <xdr:cNvPr id="685" name="フローチャート : 判断 684"/>
        <xdr:cNvSpPr/>
      </xdr:nvSpPr>
      <xdr:spPr>
        <a:xfrm>
          <a:off x="14541500" y="16369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94</xdr:row>
      <xdr:rowOff>28816</xdr:rowOff>
    </xdr:from>
    <xdr:ext cx="534377" cy="259045"/>
    <xdr:sp macro="" textlink="">
      <xdr:nvSpPr>
        <xdr:cNvPr id="686" name="テキスト ボックス 685"/>
        <xdr:cNvSpPr txBox="1"/>
      </xdr:nvSpPr>
      <xdr:spPr>
        <a:xfrm>
          <a:off x="14325111" y="16145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71,183</a:t>
          </a:r>
          <a:endParaRPr kumimoji="1" lang="ja-JP" altLang="en-US" sz="1000" b="1">
            <a:solidFill>
              <a:srgbClr val="000080"/>
            </a:solidFill>
            <a:latin typeface="ＭＳ Ｐゴシック"/>
          </a:endParaRPr>
        </a:p>
      </xdr:txBody>
    </xdr:sp>
    <xdr:clientData/>
  </xdr:oneCellAnchor>
  <xdr:twoCellAnchor>
    <xdr:from>
      <xdr:col>18</xdr:col>
      <xdr:colOff>441325</xdr:colOff>
      <xdr:row>96</xdr:row>
      <xdr:rowOff>140802</xdr:rowOff>
    </xdr:from>
    <xdr:to>
      <xdr:col>19</xdr:col>
      <xdr:colOff>644525</xdr:colOff>
      <xdr:row>96</xdr:row>
      <xdr:rowOff>164275</xdr:rowOff>
    </xdr:to>
    <xdr:cxnSp macro="">
      <xdr:nvCxnSpPr>
        <xdr:cNvPr id="687" name="直線コネクタ 686"/>
        <xdr:cNvCxnSpPr/>
      </xdr:nvCxnSpPr>
      <xdr:spPr>
        <a:xfrm>
          <a:off x="12814300" y="16600002"/>
          <a:ext cx="889000" cy="23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95</xdr:row>
      <xdr:rowOff>69332</xdr:rowOff>
    </xdr:from>
    <xdr:to>
      <xdr:col>20</xdr:col>
      <xdr:colOff>9525</xdr:colOff>
      <xdr:row>95</xdr:row>
      <xdr:rowOff>170932</xdr:rowOff>
    </xdr:to>
    <xdr:sp macro="" textlink="">
      <xdr:nvSpPr>
        <xdr:cNvPr id="688" name="フローチャート : 判断 687"/>
        <xdr:cNvSpPr/>
      </xdr:nvSpPr>
      <xdr:spPr>
        <a:xfrm>
          <a:off x="13652500" y="16357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94</xdr:row>
      <xdr:rowOff>16009</xdr:rowOff>
    </xdr:from>
    <xdr:ext cx="534377" cy="259045"/>
    <xdr:sp macro="" textlink="">
      <xdr:nvSpPr>
        <xdr:cNvPr id="689" name="テキスト ボックス 688"/>
        <xdr:cNvSpPr txBox="1"/>
      </xdr:nvSpPr>
      <xdr:spPr>
        <a:xfrm>
          <a:off x="13436111" y="16132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73,424</a:t>
          </a:r>
          <a:endParaRPr kumimoji="1" lang="ja-JP" altLang="en-US" sz="1000" b="1">
            <a:solidFill>
              <a:srgbClr val="000080"/>
            </a:solidFill>
            <a:latin typeface="ＭＳ Ｐゴシック"/>
          </a:endParaRPr>
        </a:p>
      </xdr:txBody>
    </xdr:sp>
    <xdr:clientData/>
  </xdr:oneCellAnchor>
  <xdr:twoCellAnchor>
    <xdr:from>
      <xdr:col>18</xdr:col>
      <xdr:colOff>390525</xdr:colOff>
      <xdr:row>95</xdr:row>
      <xdr:rowOff>56708</xdr:rowOff>
    </xdr:from>
    <xdr:to>
      <xdr:col>18</xdr:col>
      <xdr:colOff>492125</xdr:colOff>
      <xdr:row>95</xdr:row>
      <xdr:rowOff>158308</xdr:rowOff>
    </xdr:to>
    <xdr:sp macro="" textlink="">
      <xdr:nvSpPr>
        <xdr:cNvPr id="690" name="フローチャート : 判断 689"/>
        <xdr:cNvSpPr/>
      </xdr:nvSpPr>
      <xdr:spPr>
        <a:xfrm>
          <a:off x="12763500" y="16344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94</xdr:row>
      <xdr:rowOff>3385</xdr:rowOff>
    </xdr:from>
    <xdr:ext cx="534377" cy="259045"/>
    <xdr:sp macro="" textlink="">
      <xdr:nvSpPr>
        <xdr:cNvPr id="691" name="テキスト ボックス 690"/>
        <xdr:cNvSpPr txBox="1"/>
      </xdr:nvSpPr>
      <xdr:spPr>
        <a:xfrm>
          <a:off x="12547111" y="16119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75,633</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692" name="テキスト ボックス 691"/>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693" name="テキスト ボックス 692"/>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694" name="テキスト ボックス 693"/>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695" name="テキスト ボックス 694"/>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696" name="テキスト ボックス 695"/>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96</xdr:row>
      <xdr:rowOff>165343</xdr:rowOff>
    </xdr:from>
    <xdr:to>
      <xdr:col>23</xdr:col>
      <xdr:colOff>568325</xdr:colOff>
      <xdr:row>97</xdr:row>
      <xdr:rowOff>95493</xdr:rowOff>
    </xdr:to>
    <xdr:sp macro="" textlink="">
      <xdr:nvSpPr>
        <xdr:cNvPr id="697" name="円/楕円 696"/>
        <xdr:cNvSpPr/>
      </xdr:nvSpPr>
      <xdr:spPr>
        <a:xfrm>
          <a:off x="16268700" y="16624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96</xdr:row>
      <xdr:rowOff>80270</xdr:rowOff>
    </xdr:from>
    <xdr:ext cx="534377" cy="259045"/>
    <xdr:sp macro="" textlink="">
      <xdr:nvSpPr>
        <xdr:cNvPr id="698" name="公債費該当値テキスト"/>
        <xdr:cNvSpPr txBox="1"/>
      </xdr:nvSpPr>
      <xdr:spPr>
        <a:xfrm>
          <a:off x="16370300" y="16539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26,624</a:t>
          </a:r>
          <a:endParaRPr kumimoji="1" lang="ja-JP" altLang="en-US" sz="1000" b="1">
            <a:solidFill>
              <a:srgbClr val="FF0000"/>
            </a:solidFill>
            <a:latin typeface="ＭＳ Ｐゴシック"/>
          </a:endParaRPr>
        </a:p>
      </xdr:txBody>
    </xdr:sp>
    <xdr:clientData/>
  </xdr:oneCellAnchor>
  <xdr:twoCellAnchor>
    <xdr:from>
      <xdr:col>22</xdr:col>
      <xdr:colOff>314325</xdr:colOff>
      <xdr:row>96</xdr:row>
      <xdr:rowOff>168858</xdr:rowOff>
    </xdr:from>
    <xdr:to>
      <xdr:col>22</xdr:col>
      <xdr:colOff>415925</xdr:colOff>
      <xdr:row>97</xdr:row>
      <xdr:rowOff>99008</xdr:rowOff>
    </xdr:to>
    <xdr:sp macro="" textlink="">
      <xdr:nvSpPr>
        <xdr:cNvPr id="699" name="円/楕円 698"/>
        <xdr:cNvSpPr/>
      </xdr:nvSpPr>
      <xdr:spPr>
        <a:xfrm>
          <a:off x="15430500" y="16628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97</xdr:row>
      <xdr:rowOff>90135</xdr:rowOff>
    </xdr:from>
    <xdr:ext cx="534377" cy="259045"/>
    <xdr:sp macro="" textlink="">
      <xdr:nvSpPr>
        <xdr:cNvPr id="700" name="テキスト ボックス 699"/>
        <xdr:cNvSpPr txBox="1"/>
      </xdr:nvSpPr>
      <xdr:spPr>
        <a:xfrm>
          <a:off x="15214111" y="16720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26,009</a:t>
          </a:r>
          <a:endParaRPr kumimoji="1" lang="ja-JP" altLang="en-US" sz="1000" b="1">
            <a:solidFill>
              <a:srgbClr val="FF0000"/>
            </a:solidFill>
            <a:latin typeface="ＭＳ Ｐゴシック"/>
          </a:endParaRPr>
        </a:p>
      </xdr:txBody>
    </xdr:sp>
    <xdr:clientData/>
  </xdr:oneCellAnchor>
  <xdr:twoCellAnchor>
    <xdr:from>
      <xdr:col>21</xdr:col>
      <xdr:colOff>111125</xdr:colOff>
      <xdr:row>96</xdr:row>
      <xdr:rowOff>145661</xdr:rowOff>
    </xdr:from>
    <xdr:to>
      <xdr:col>21</xdr:col>
      <xdr:colOff>212725</xdr:colOff>
      <xdr:row>97</xdr:row>
      <xdr:rowOff>75811</xdr:rowOff>
    </xdr:to>
    <xdr:sp macro="" textlink="">
      <xdr:nvSpPr>
        <xdr:cNvPr id="701" name="円/楕円 700"/>
        <xdr:cNvSpPr/>
      </xdr:nvSpPr>
      <xdr:spPr>
        <a:xfrm>
          <a:off x="14541500" y="16604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97</xdr:row>
      <xdr:rowOff>66938</xdr:rowOff>
    </xdr:from>
    <xdr:ext cx="534377" cy="259045"/>
    <xdr:sp macro="" textlink="">
      <xdr:nvSpPr>
        <xdr:cNvPr id="702" name="テキスト ボックス 701"/>
        <xdr:cNvSpPr txBox="1"/>
      </xdr:nvSpPr>
      <xdr:spPr>
        <a:xfrm>
          <a:off x="14325111" y="16697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30,068</a:t>
          </a:r>
          <a:endParaRPr kumimoji="1" lang="ja-JP" altLang="en-US" sz="1000" b="1">
            <a:solidFill>
              <a:srgbClr val="FF0000"/>
            </a:solidFill>
            <a:latin typeface="ＭＳ Ｐゴシック"/>
          </a:endParaRPr>
        </a:p>
      </xdr:txBody>
    </xdr:sp>
    <xdr:clientData/>
  </xdr:oneCellAnchor>
  <xdr:twoCellAnchor>
    <xdr:from>
      <xdr:col>19</xdr:col>
      <xdr:colOff>593725</xdr:colOff>
      <xdr:row>96</xdr:row>
      <xdr:rowOff>113475</xdr:rowOff>
    </xdr:from>
    <xdr:to>
      <xdr:col>20</xdr:col>
      <xdr:colOff>9525</xdr:colOff>
      <xdr:row>97</xdr:row>
      <xdr:rowOff>43625</xdr:rowOff>
    </xdr:to>
    <xdr:sp macro="" textlink="">
      <xdr:nvSpPr>
        <xdr:cNvPr id="703" name="円/楕円 702"/>
        <xdr:cNvSpPr/>
      </xdr:nvSpPr>
      <xdr:spPr>
        <a:xfrm>
          <a:off x="13652500" y="16572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97</xdr:row>
      <xdr:rowOff>34752</xdr:rowOff>
    </xdr:from>
    <xdr:ext cx="534377" cy="259045"/>
    <xdr:sp macro="" textlink="">
      <xdr:nvSpPr>
        <xdr:cNvPr id="704" name="テキスト ボックス 703"/>
        <xdr:cNvSpPr txBox="1"/>
      </xdr:nvSpPr>
      <xdr:spPr>
        <a:xfrm>
          <a:off x="13436111" y="16665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35,700</a:t>
          </a:r>
          <a:endParaRPr kumimoji="1" lang="ja-JP" altLang="en-US" sz="1000" b="1">
            <a:solidFill>
              <a:srgbClr val="FF0000"/>
            </a:solidFill>
            <a:latin typeface="ＭＳ Ｐゴシック"/>
          </a:endParaRPr>
        </a:p>
      </xdr:txBody>
    </xdr:sp>
    <xdr:clientData/>
  </xdr:oneCellAnchor>
  <xdr:twoCellAnchor>
    <xdr:from>
      <xdr:col>18</xdr:col>
      <xdr:colOff>390525</xdr:colOff>
      <xdr:row>96</xdr:row>
      <xdr:rowOff>90002</xdr:rowOff>
    </xdr:from>
    <xdr:to>
      <xdr:col>18</xdr:col>
      <xdr:colOff>492125</xdr:colOff>
      <xdr:row>97</xdr:row>
      <xdr:rowOff>20152</xdr:rowOff>
    </xdr:to>
    <xdr:sp macro="" textlink="">
      <xdr:nvSpPr>
        <xdr:cNvPr id="705" name="円/楕円 704"/>
        <xdr:cNvSpPr/>
      </xdr:nvSpPr>
      <xdr:spPr>
        <a:xfrm>
          <a:off x="12763500" y="16549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97</xdr:row>
      <xdr:rowOff>11279</xdr:rowOff>
    </xdr:from>
    <xdr:ext cx="534377" cy="259045"/>
    <xdr:sp macro="" textlink="">
      <xdr:nvSpPr>
        <xdr:cNvPr id="706" name="テキスト ボックス 705"/>
        <xdr:cNvSpPr txBox="1"/>
      </xdr:nvSpPr>
      <xdr:spPr>
        <a:xfrm>
          <a:off x="12547111" y="16641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39,807</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707" name="正方形/長方形 706"/>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諸支出金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708" name="正方形/長方形 707"/>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709" name="正方形/長方形 708"/>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10/79</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710" name="正方形/長方形 709"/>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711" name="正方形/長方形 710"/>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999</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712" name="正方形/長方形 711"/>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713" name="正方形/長方形 712"/>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2,884</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14" name="正方形/長方形 713"/>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15" name="テキスト ボックス 714"/>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16" name="直線コネクタ 715"/>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39</xdr:row>
      <xdr:rowOff>44450</xdr:rowOff>
    </xdr:from>
    <xdr:to>
      <xdr:col>33</xdr:col>
      <xdr:colOff>314325</xdr:colOff>
      <xdr:row>39</xdr:row>
      <xdr:rowOff>44450</xdr:rowOff>
    </xdr:to>
    <xdr:cxnSp macro="">
      <xdr:nvCxnSpPr>
        <xdr:cNvPr id="717" name="直線コネクタ 716"/>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38</xdr:row>
      <xdr:rowOff>73677</xdr:rowOff>
    </xdr:from>
    <xdr:ext cx="248786" cy="259045"/>
    <xdr:sp macro="" textlink="">
      <xdr:nvSpPr>
        <xdr:cNvPr id="718" name="テキスト ボックス 717"/>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37</xdr:row>
      <xdr:rowOff>6350</xdr:rowOff>
    </xdr:from>
    <xdr:to>
      <xdr:col>33</xdr:col>
      <xdr:colOff>314325</xdr:colOff>
      <xdr:row>37</xdr:row>
      <xdr:rowOff>6350</xdr:rowOff>
    </xdr:to>
    <xdr:cxnSp macro="">
      <xdr:nvCxnSpPr>
        <xdr:cNvPr id="719" name="直線コネクタ 718"/>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36</xdr:row>
      <xdr:rowOff>35577</xdr:rowOff>
    </xdr:from>
    <xdr:ext cx="467179" cy="259045"/>
    <xdr:sp macro="" textlink="">
      <xdr:nvSpPr>
        <xdr:cNvPr id="720" name="テキスト ボックス 719"/>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26</xdr:col>
      <xdr:colOff>428625</xdr:colOff>
      <xdr:row>34</xdr:row>
      <xdr:rowOff>139700</xdr:rowOff>
    </xdr:from>
    <xdr:to>
      <xdr:col>33</xdr:col>
      <xdr:colOff>314325</xdr:colOff>
      <xdr:row>34</xdr:row>
      <xdr:rowOff>139700</xdr:rowOff>
    </xdr:to>
    <xdr:cxnSp macro="">
      <xdr:nvCxnSpPr>
        <xdr:cNvPr id="721" name="直線コネクタ 720"/>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33</xdr:row>
      <xdr:rowOff>168927</xdr:rowOff>
    </xdr:from>
    <xdr:ext cx="467179" cy="259045"/>
    <xdr:sp macro="" textlink="">
      <xdr:nvSpPr>
        <xdr:cNvPr id="722" name="テキスト ボックス 721"/>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26</xdr:col>
      <xdr:colOff>428625</xdr:colOff>
      <xdr:row>32</xdr:row>
      <xdr:rowOff>101600</xdr:rowOff>
    </xdr:from>
    <xdr:to>
      <xdr:col>33</xdr:col>
      <xdr:colOff>314325</xdr:colOff>
      <xdr:row>32</xdr:row>
      <xdr:rowOff>101600</xdr:rowOff>
    </xdr:to>
    <xdr:cxnSp macro="">
      <xdr:nvCxnSpPr>
        <xdr:cNvPr id="723" name="直線コネクタ 722"/>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31</xdr:row>
      <xdr:rowOff>130827</xdr:rowOff>
    </xdr:from>
    <xdr:ext cx="467179" cy="259045"/>
    <xdr:sp macro="" textlink="">
      <xdr:nvSpPr>
        <xdr:cNvPr id="724" name="テキスト ボックス 723"/>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26</xdr:col>
      <xdr:colOff>428625</xdr:colOff>
      <xdr:row>30</xdr:row>
      <xdr:rowOff>63500</xdr:rowOff>
    </xdr:from>
    <xdr:to>
      <xdr:col>33</xdr:col>
      <xdr:colOff>314325</xdr:colOff>
      <xdr:row>30</xdr:row>
      <xdr:rowOff>63500</xdr:rowOff>
    </xdr:to>
    <xdr:cxnSp macro="">
      <xdr:nvCxnSpPr>
        <xdr:cNvPr id="725" name="直線コネクタ 724"/>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29</xdr:row>
      <xdr:rowOff>92727</xdr:rowOff>
    </xdr:from>
    <xdr:ext cx="467179" cy="259045"/>
    <xdr:sp macro="" textlink="">
      <xdr:nvSpPr>
        <xdr:cNvPr id="726" name="テキスト ボックス 725"/>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27" name="直線コネクタ 726"/>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27</xdr:row>
      <xdr:rowOff>54627</xdr:rowOff>
    </xdr:from>
    <xdr:ext cx="467179" cy="259045"/>
    <xdr:sp macro="" textlink="">
      <xdr:nvSpPr>
        <xdr:cNvPr id="728" name="テキスト ボックス 727"/>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29"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31</xdr:row>
      <xdr:rowOff>140843</xdr:rowOff>
    </xdr:from>
    <xdr:to>
      <xdr:col>32</xdr:col>
      <xdr:colOff>186689</xdr:colOff>
      <xdr:row>39</xdr:row>
      <xdr:rowOff>44450</xdr:rowOff>
    </xdr:to>
    <xdr:cxnSp macro="">
      <xdr:nvCxnSpPr>
        <xdr:cNvPr id="730" name="直線コネクタ 729"/>
        <xdr:cNvCxnSpPr/>
      </xdr:nvCxnSpPr>
      <xdr:spPr>
        <a:xfrm flipV="1">
          <a:off x="22159595" y="5455793"/>
          <a:ext cx="1269" cy="12752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39</xdr:row>
      <xdr:rowOff>48277</xdr:rowOff>
    </xdr:from>
    <xdr:ext cx="249299" cy="259045"/>
    <xdr:sp macro="" textlink="">
      <xdr:nvSpPr>
        <xdr:cNvPr id="731" name="諸支出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39</xdr:row>
      <xdr:rowOff>44450</xdr:rowOff>
    </xdr:from>
    <xdr:to>
      <xdr:col>32</xdr:col>
      <xdr:colOff>276225</xdr:colOff>
      <xdr:row>39</xdr:row>
      <xdr:rowOff>44450</xdr:rowOff>
    </xdr:to>
    <xdr:cxnSp macro="">
      <xdr:nvCxnSpPr>
        <xdr:cNvPr id="732" name="直線コネクタ 731"/>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30</xdr:row>
      <xdr:rowOff>87520</xdr:rowOff>
    </xdr:from>
    <xdr:ext cx="469744" cy="259045"/>
    <xdr:sp macro="" textlink="">
      <xdr:nvSpPr>
        <xdr:cNvPr id="733" name="諸支出金最大値テキスト"/>
        <xdr:cNvSpPr txBox="1"/>
      </xdr:nvSpPr>
      <xdr:spPr>
        <a:xfrm>
          <a:off x="22212300" y="52310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3,347</a:t>
          </a:r>
          <a:endParaRPr kumimoji="1" lang="ja-JP" altLang="en-US" sz="1000" b="1">
            <a:latin typeface="ＭＳ Ｐゴシック"/>
          </a:endParaRPr>
        </a:p>
      </xdr:txBody>
    </xdr:sp>
    <xdr:clientData/>
  </xdr:oneCellAnchor>
  <xdr:twoCellAnchor>
    <xdr:from>
      <xdr:col>32</xdr:col>
      <xdr:colOff>98425</xdr:colOff>
      <xdr:row>31</xdr:row>
      <xdr:rowOff>140843</xdr:rowOff>
    </xdr:from>
    <xdr:to>
      <xdr:col>32</xdr:col>
      <xdr:colOff>276225</xdr:colOff>
      <xdr:row>31</xdr:row>
      <xdr:rowOff>140843</xdr:rowOff>
    </xdr:to>
    <xdr:cxnSp macro="">
      <xdr:nvCxnSpPr>
        <xdr:cNvPr id="734" name="直線コネクタ 733"/>
        <xdr:cNvCxnSpPr/>
      </xdr:nvCxnSpPr>
      <xdr:spPr>
        <a:xfrm>
          <a:off x="22072600" y="54557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39</xdr:row>
      <xdr:rowOff>44450</xdr:rowOff>
    </xdr:from>
    <xdr:to>
      <xdr:col>32</xdr:col>
      <xdr:colOff>187325</xdr:colOff>
      <xdr:row>39</xdr:row>
      <xdr:rowOff>44450</xdr:rowOff>
    </xdr:to>
    <xdr:cxnSp macro="">
      <xdr:nvCxnSpPr>
        <xdr:cNvPr id="735" name="直線コネクタ 734"/>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127017</xdr:rowOff>
    </xdr:from>
    <xdr:ext cx="378565" cy="259045"/>
    <xdr:sp macro="" textlink="">
      <xdr:nvSpPr>
        <xdr:cNvPr id="736" name="諸支出金平均値テキスト"/>
        <xdr:cNvSpPr txBox="1"/>
      </xdr:nvSpPr>
      <xdr:spPr>
        <a:xfrm>
          <a:off x="22212300" y="647066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160</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104140</xdr:rowOff>
    </xdr:from>
    <xdr:to>
      <xdr:col>32</xdr:col>
      <xdr:colOff>238125</xdr:colOff>
      <xdr:row>39</xdr:row>
      <xdr:rowOff>34290</xdr:rowOff>
    </xdr:to>
    <xdr:sp macro="" textlink="">
      <xdr:nvSpPr>
        <xdr:cNvPr id="737" name="フローチャート : 判断 736"/>
        <xdr:cNvSpPr/>
      </xdr:nvSpPr>
      <xdr:spPr>
        <a:xfrm>
          <a:off x="22110700" y="6619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39</xdr:row>
      <xdr:rowOff>44450</xdr:rowOff>
    </xdr:from>
    <xdr:to>
      <xdr:col>31</xdr:col>
      <xdr:colOff>34925</xdr:colOff>
      <xdr:row>39</xdr:row>
      <xdr:rowOff>44450</xdr:rowOff>
    </xdr:to>
    <xdr:cxnSp macro="">
      <xdr:nvCxnSpPr>
        <xdr:cNvPr id="738" name="直線コネクタ 737"/>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36</xdr:row>
      <xdr:rowOff>132334</xdr:rowOff>
    </xdr:from>
    <xdr:to>
      <xdr:col>31</xdr:col>
      <xdr:colOff>85725</xdr:colOff>
      <xdr:row>37</xdr:row>
      <xdr:rowOff>62484</xdr:rowOff>
    </xdr:to>
    <xdr:sp macro="" textlink="">
      <xdr:nvSpPr>
        <xdr:cNvPr id="739" name="フローチャート : 判断 738"/>
        <xdr:cNvSpPr/>
      </xdr:nvSpPr>
      <xdr:spPr>
        <a:xfrm>
          <a:off x="21272500" y="6304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35</xdr:row>
      <xdr:rowOff>79011</xdr:rowOff>
    </xdr:from>
    <xdr:ext cx="378565" cy="259045"/>
    <xdr:sp macro="" textlink="">
      <xdr:nvSpPr>
        <xdr:cNvPr id="740" name="テキスト ボックス 739"/>
        <xdr:cNvSpPr txBox="1"/>
      </xdr:nvSpPr>
      <xdr:spPr>
        <a:xfrm>
          <a:off x="21134017" y="60797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986</a:t>
          </a:r>
          <a:endParaRPr kumimoji="1" lang="ja-JP" altLang="en-US" sz="1000" b="1">
            <a:solidFill>
              <a:srgbClr val="000080"/>
            </a:solidFill>
            <a:latin typeface="ＭＳ Ｐゴシック"/>
          </a:endParaRPr>
        </a:p>
      </xdr:txBody>
    </xdr:sp>
    <xdr:clientData/>
  </xdr:oneCellAnchor>
  <xdr:twoCellAnchor>
    <xdr:from>
      <xdr:col>28</xdr:col>
      <xdr:colOff>314325</xdr:colOff>
      <xdr:row>39</xdr:row>
      <xdr:rowOff>44450</xdr:rowOff>
    </xdr:from>
    <xdr:to>
      <xdr:col>29</xdr:col>
      <xdr:colOff>517525</xdr:colOff>
      <xdr:row>39</xdr:row>
      <xdr:rowOff>44450</xdr:rowOff>
    </xdr:to>
    <xdr:cxnSp macro="">
      <xdr:nvCxnSpPr>
        <xdr:cNvPr id="741" name="直線コネクタ 740"/>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37</xdr:row>
      <xdr:rowOff>77089</xdr:rowOff>
    </xdr:from>
    <xdr:to>
      <xdr:col>29</xdr:col>
      <xdr:colOff>568325</xdr:colOff>
      <xdr:row>38</xdr:row>
      <xdr:rowOff>7239</xdr:rowOff>
    </xdr:to>
    <xdr:sp macro="" textlink="">
      <xdr:nvSpPr>
        <xdr:cNvPr id="742" name="フローチャート : 判断 741"/>
        <xdr:cNvSpPr/>
      </xdr:nvSpPr>
      <xdr:spPr>
        <a:xfrm>
          <a:off x="20383500" y="6420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36</xdr:row>
      <xdr:rowOff>23766</xdr:rowOff>
    </xdr:from>
    <xdr:ext cx="378565" cy="259045"/>
    <xdr:sp macro="" textlink="">
      <xdr:nvSpPr>
        <xdr:cNvPr id="743" name="テキスト ボックス 742"/>
        <xdr:cNvSpPr txBox="1"/>
      </xdr:nvSpPr>
      <xdr:spPr>
        <a:xfrm>
          <a:off x="20245017" y="61959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681</a:t>
          </a:r>
          <a:endParaRPr kumimoji="1" lang="ja-JP" altLang="en-US" sz="1000" b="1">
            <a:solidFill>
              <a:srgbClr val="000080"/>
            </a:solidFill>
            <a:latin typeface="ＭＳ Ｐゴシック"/>
          </a:endParaRPr>
        </a:p>
      </xdr:txBody>
    </xdr:sp>
    <xdr:clientData/>
  </xdr:oneCellAnchor>
  <xdr:twoCellAnchor>
    <xdr:from>
      <xdr:col>27</xdr:col>
      <xdr:colOff>111125</xdr:colOff>
      <xdr:row>39</xdr:row>
      <xdr:rowOff>44450</xdr:rowOff>
    </xdr:from>
    <xdr:to>
      <xdr:col>28</xdr:col>
      <xdr:colOff>314325</xdr:colOff>
      <xdr:row>39</xdr:row>
      <xdr:rowOff>44450</xdr:rowOff>
    </xdr:to>
    <xdr:cxnSp macro="">
      <xdr:nvCxnSpPr>
        <xdr:cNvPr id="744" name="直線コネクタ 743"/>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35</xdr:row>
      <xdr:rowOff>108712</xdr:rowOff>
    </xdr:from>
    <xdr:to>
      <xdr:col>28</xdr:col>
      <xdr:colOff>365125</xdr:colOff>
      <xdr:row>36</xdr:row>
      <xdr:rowOff>38862</xdr:rowOff>
    </xdr:to>
    <xdr:sp macro="" textlink="">
      <xdr:nvSpPr>
        <xdr:cNvPr id="745" name="フローチャート : 判断 744"/>
        <xdr:cNvSpPr/>
      </xdr:nvSpPr>
      <xdr:spPr>
        <a:xfrm>
          <a:off x="19494500" y="6109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34</xdr:row>
      <xdr:rowOff>55389</xdr:rowOff>
    </xdr:from>
    <xdr:ext cx="469744" cy="259045"/>
    <xdr:sp macro="" textlink="">
      <xdr:nvSpPr>
        <xdr:cNvPr id="746" name="テキスト ボックス 745"/>
        <xdr:cNvSpPr txBox="1"/>
      </xdr:nvSpPr>
      <xdr:spPr>
        <a:xfrm>
          <a:off x="19310427" y="58846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1,498</a:t>
          </a:r>
          <a:endParaRPr kumimoji="1" lang="ja-JP" altLang="en-US" sz="1000" b="1">
            <a:solidFill>
              <a:srgbClr val="000080"/>
            </a:solidFill>
            <a:latin typeface="ＭＳ Ｐゴシック"/>
          </a:endParaRPr>
        </a:p>
      </xdr:txBody>
    </xdr:sp>
    <xdr:clientData/>
  </xdr:oneCellAnchor>
  <xdr:twoCellAnchor>
    <xdr:from>
      <xdr:col>27</xdr:col>
      <xdr:colOff>60325</xdr:colOff>
      <xdr:row>36</xdr:row>
      <xdr:rowOff>75946</xdr:rowOff>
    </xdr:from>
    <xdr:to>
      <xdr:col>27</xdr:col>
      <xdr:colOff>161925</xdr:colOff>
      <xdr:row>37</xdr:row>
      <xdr:rowOff>6096</xdr:rowOff>
    </xdr:to>
    <xdr:sp macro="" textlink="">
      <xdr:nvSpPr>
        <xdr:cNvPr id="747" name="フローチャート : 判断 746"/>
        <xdr:cNvSpPr/>
      </xdr:nvSpPr>
      <xdr:spPr>
        <a:xfrm>
          <a:off x="18605500" y="6248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35</xdr:row>
      <xdr:rowOff>22623</xdr:rowOff>
    </xdr:from>
    <xdr:ext cx="469744" cy="259045"/>
    <xdr:sp macro="" textlink="">
      <xdr:nvSpPr>
        <xdr:cNvPr id="748" name="テキスト ボックス 747"/>
        <xdr:cNvSpPr txBox="1"/>
      </xdr:nvSpPr>
      <xdr:spPr>
        <a:xfrm>
          <a:off x="18421427" y="60233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1,134</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49" name="テキスト ボックス 748"/>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50" name="テキスト ボックス 749"/>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51" name="テキスト ボックス 750"/>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52" name="テキスト ボックス 751"/>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53" name="テキスト ボックス 752"/>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38</xdr:row>
      <xdr:rowOff>165100</xdr:rowOff>
    </xdr:from>
    <xdr:to>
      <xdr:col>32</xdr:col>
      <xdr:colOff>238125</xdr:colOff>
      <xdr:row>39</xdr:row>
      <xdr:rowOff>95250</xdr:rowOff>
    </xdr:to>
    <xdr:sp macro="" textlink="">
      <xdr:nvSpPr>
        <xdr:cNvPr id="754" name="円/楕円 753"/>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82567</xdr:rowOff>
    </xdr:from>
    <xdr:ext cx="249299" cy="259045"/>
    <xdr:sp macro="" textlink="">
      <xdr:nvSpPr>
        <xdr:cNvPr id="755" name="諸支出金該当値テキスト"/>
        <xdr:cNvSpPr txBox="1"/>
      </xdr:nvSpPr>
      <xdr:spPr>
        <a:xfrm>
          <a:off x="22212300" y="65976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165100</xdr:rowOff>
    </xdr:from>
    <xdr:to>
      <xdr:col>31</xdr:col>
      <xdr:colOff>85725</xdr:colOff>
      <xdr:row>39</xdr:row>
      <xdr:rowOff>95250</xdr:rowOff>
    </xdr:to>
    <xdr:sp macro="" textlink="">
      <xdr:nvSpPr>
        <xdr:cNvPr id="756" name="円/楕円 755"/>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86377</xdr:rowOff>
    </xdr:from>
    <xdr:ext cx="249299" cy="259045"/>
    <xdr:sp macro="" textlink="">
      <xdr:nvSpPr>
        <xdr:cNvPr id="757" name="テキスト ボックス 756"/>
        <xdr:cNvSpPr txBox="1"/>
      </xdr:nvSpPr>
      <xdr:spPr>
        <a:xfrm>
          <a:off x="21198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165100</xdr:rowOff>
    </xdr:from>
    <xdr:to>
      <xdr:col>29</xdr:col>
      <xdr:colOff>568325</xdr:colOff>
      <xdr:row>39</xdr:row>
      <xdr:rowOff>95250</xdr:rowOff>
    </xdr:to>
    <xdr:sp macro="" textlink="">
      <xdr:nvSpPr>
        <xdr:cNvPr id="758" name="円/楕円 757"/>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86377</xdr:rowOff>
    </xdr:from>
    <xdr:ext cx="249299" cy="259045"/>
    <xdr:sp macro="" textlink="">
      <xdr:nvSpPr>
        <xdr:cNvPr id="759" name="テキスト ボックス 758"/>
        <xdr:cNvSpPr txBox="1"/>
      </xdr:nvSpPr>
      <xdr:spPr>
        <a:xfrm>
          <a:off x="20309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165100</xdr:rowOff>
    </xdr:from>
    <xdr:to>
      <xdr:col>28</xdr:col>
      <xdr:colOff>365125</xdr:colOff>
      <xdr:row>39</xdr:row>
      <xdr:rowOff>95250</xdr:rowOff>
    </xdr:to>
    <xdr:sp macro="" textlink="">
      <xdr:nvSpPr>
        <xdr:cNvPr id="760" name="円/楕円 759"/>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39</xdr:row>
      <xdr:rowOff>86377</xdr:rowOff>
    </xdr:from>
    <xdr:ext cx="249299" cy="259045"/>
    <xdr:sp macro="" textlink="">
      <xdr:nvSpPr>
        <xdr:cNvPr id="761" name="テキスト ボックス 760"/>
        <xdr:cNvSpPr txBox="1"/>
      </xdr:nvSpPr>
      <xdr:spPr>
        <a:xfrm>
          <a:off x="19420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165100</xdr:rowOff>
    </xdr:from>
    <xdr:to>
      <xdr:col>27</xdr:col>
      <xdr:colOff>161925</xdr:colOff>
      <xdr:row>39</xdr:row>
      <xdr:rowOff>95250</xdr:rowOff>
    </xdr:to>
    <xdr:sp macro="" textlink="">
      <xdr:nvSpPr>
        <xdr:cNvPr id="762" name="円/楕円 761"/>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86377</xdr:rowOff>
    </xdr:from>
    <xdr:ext cx="249299" cy="259045"/>
    <xdr:sp macro="" textlink="">
      <xdr:nvSpPr>
        <xdr:cNvPr id="763" name="テキスト ボックス 762"/>
        <xdr:cNvSpPr txBox="1"/>
      </xdr:nvSpPr>
      <xdr:spPr>
        <a:xfrm>
          <a:off x="18531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64" name="正方形/長方形 763"/>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65" name="正方形/長方形 764"/>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66" name="正方形/長方形 765"/>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1/79</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67" name="正方形/長方形 766"/>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68" name="正方形/長方形 767"/>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69" name="正方形/長方形 768"/>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70" name="正方形/長方形 769"/>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71" name="正方形/長方形 770"/>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72" name="テキスト ボックス 771"/>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73" name="直線コネクタ 772"/>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54</xdr:row>
      <xdr:rowOff>139700</xdr:rowOff>
    </xdr:from>
    <xdr:to>
      <xdr:col>33</xdr:col>
      <xdr:colOff>314325</xdr:colOff>
      <xdr:row>54</xdr:row>
      <xdr:rowOff>139700</xdr:rowOff>
    </xdr:to>
    <xdr:cxnSp macro="">
      <xdr:nvCxnSpPr>
        <xdr:cNvPr id="774" name="直線コネクタ 773"/>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53</xdr:row>
      <xdr:rowOff>168927</xdr:rowOff>
    </xdr:from>
    <xdr:ext cx="248786" cy="259045"/>
    <xdr:sp macro="" textlink="">
      <xdr:nvSpPr>
        <xdr:cNvPr id="775" name="テキスト ボックス 774"/>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76" name="直線コネクタ 775"/>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47</xdr:row>
      <xdr:rowOff>54627</xdr:rowOff>
    </xdr:from>
    <xdr:ext cx="248786" cy="259045"/>
    <xdr:sp macro="" textlink="">
      <xdr:nvSpPr>
        <xdr:cNvPr id="777" name="テキスト ボックス 776"/>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78"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54</xdr:row>
      <xdr:rowOff>139700</xdr:rowOff>
    </xdr:from>
    <xdr:to>
      <xdr:col>32</xdr:col>
      <xdr:colOff>186689</xdr:colOff>
      <xdr:row>54</xdr:row>
      <xdr:rowOff>139700</xdr:rowOff>
    </xdr:to>
    <xdr:cxnSp macro="">
      <xdr:nvCxnSpPr>
        <xdr:cNvPr id="779" name="直線コネクタ 778"/>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55</xdr:row>
      <xdr:rowOff>10177</xdr:rowOff>
    </xdr:from>
    <xdr:ext cx="249299" cy="259045"/>
    <xdr:sp macro="" textlink="">
      <xdr:nvSpPr>
        <xdr:cNvPr id="780"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54</xdr:row>
      <xdr:rowOff>139700</xdr:rowOff>
    </xdr:from>
    <xdr:to>
      <xdr:col>32</xdr:col>
      <xdr:colOff>276225</xdr:colOff>
      <xdr:row>54</xdr:row>
      <xdr:rowOff>139700</xdr:rowOff>
    </xdr:to>
    <xdr:cxnSp macro="">
      <xdr:nvCxnSpPr>
        <xdr:cNvPr id="781" name="直線コネクタ 780"/>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53</xdr:row>
      <xdr:rowOff>10177</xdr:rowOff>
    </xdr:from>
    <xdr:ext cx="249299" cy="259045"/>
    <xdr:sp macro="" textlink="">
      <xdr:nvSpPr>
        <xdr:cNvPr id="782"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54</xdr:row>
      <xdr:rowOff>139700</xdr:rowOff>
    </xdr:from>
    <xdr:to>
      <xdr:col>32</xdr:col>
      <xdr:colOff>276225</xdr:colOff>
      <xdr:row>54</xdr:row>
      <xdr:rowOff>139700</xdr:rowOff>
    </xdr:to>
    <xdr:cxnSp macro="">
      <xdr:nvCxnSpPr>
        <xdr:cNvPr id="783" name="直線コネクタ 782"/>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54</xdr:row>
      <xdr:rowOff>139700</xdr:rowOff>
    </xdr:from>
    <xdr:to>
      <xdr:col>32</xdr:col>
      <xdr:colOff>187325</xdr:colOff>
      <xdr:row>54</xdr:row>
      <xdr:rowOff>139700</xdr:rowOff>
    </xdr:to>
    <xdr:cxnSp macro="">
      <xdr:nvCxnSpPr>
        <xdr:cNvPr id="784" name="直線コネクタ 783"/>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54</xdr:row>
      <xdr:rowOff>67327</xdr:rowOff>
    </xdr:from>
    <xdr:ext cx="249299" cy="259045"/>
    <xdr:sp macro="" textlink="">
      <xdr:nvSpPr>
        <xdr:cNvPr id="785"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54</xdr:row>
      <xdr:rowOff>88900</xdr:rowOff>
    </xdr:from>
    <xdr:to>
      <xdr:col>32</xdr:col>
      <xdr:colOff>238125</xdr:colOff>
      <xdr:row>55</xdr:row>
      <xdr:rowOff>19050</xdr:rowOff>
    </xdr:to>
    <xdr:sp macro="" textlink="">
      <xdr:nvSpPr>
        <xdr:cNvPr id="786" name="フローチャート : 判断 785"/>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54</xdr:row>
      <xdr:rowOff>139700</xdr:rowOff>
    </xdr:from>
    <xdr:to>
      <xdr:col>31</xdr:col>
      <xdr:colOff>34925</xdr:colOff>
      <xdr:row>54</xdr:row>
      <xdr:rowOff>139700</xdr:rowOff>
    </xdr:to>
    <xdr:cxnSp macro="">
      <xdr:nvCxnSpPr>
        <xdr:cNvPr id="787" name="直線コネクタ 786"/>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54</xdr:row>
      <xdr:rowOff>88900</xdr:rowOff>
    </xdr:from>
    <xdr:to>
      <xdr:col>31</xdr:col>
      <xdr:colOff>85725</xdr:colOff>
      <xdr:row>55</xdr:row>
      <xdr:rowOff>19050</xdr:rowOff>
    </xdr:to>
    <xdr:sp macro="" textlink="">
      <xdr:nvSpPr>
        <xdr:cNvPr id="788" name="フローチャート : 判断 787"/>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55</xdr:row>
      <xdr:rowOff>10177</xdr:rowOff>
    </xdr:from>
    <xdr:ext cx="249299" cy="259045"/>
    <xdr:sp macro="" textlink="">
      <xdr:nvSpPr>
        <xdr:cNvPr id="789" name="テキスト ボックス 788"/>
        <xdr:cNvSpPr txBox="1"/>
      </xdr:nvSpPr>
      <xdr:spPr>
        <a:xfrm>
          <a:off x="21198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54</xdr:row>
      <xdr:rowOff>139700</xdr:rowOff>
    </xdr:from>
    <xdr:to>
      <xdr:col>29</xdr:col>
      <xdr:colOff>517525</xdr:colOff>
      <xdr:row>54</xdr:row>
      <xdr:rowOff>139700</xdr:rowOff>
    </xdr:to>
    <xdr:cxnSp macro="">
      <xdr:nvCxnSpPr>
        <xdr:cNvPr id="790" name="直線コネクタ 789"/>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54</xdr:row>
      <xdr:rowOff>88900</xdr:rowOff>
    </xdr:from>
    <xdr:to>
      <xdr:col>29</xdr:col>
      <xdr:colOff>568325</xdr:colOff>
      <xdr:row>55</xdr:row>
      <xdr:rowOff>19050</xdr:rowOff>
    </xdr:to>
    <xdr:sp macro="" textlink="">
      <xdr:nvSpPr>
        <xdr:cNvPr id="791" name="フローチャート : 判断 790"/>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55</xdr:row>
      <xdr:rowOff>10177</xdr:rowOff>
    </xdr:from>
    <xdr:ext cx="249299" cy="259045"/>
    <xdr:sp macro="" textlink="">
      <xdr:nvSpPr>
        <xdr:cNvPr id="792" name="テキスト ボックス 791"/>
        <xdr:cNvSpPr txBox="1"/>
      </xdr:nvSpPr>
      <xdr:spPr>
        <a:xfrm>
          <a:off x="20309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54</xdr:row>
      <xdr:rowOff>139700</xdr:rowOff>
    </xdr:from>
    <xdr:to>
      <xdr:col>28</xdr:col>
      <xdr:colOff>314325</xdr:colOff>
      <xdr:row>54</xdr:row>
      <xdr:rowOff>139700</xdr:rowOff>
    </xdr:to>
    <xdr:cxnSp macro="">
      <xdr:nvCxnSpPr>
        <xdr:cNvPr id="793" name="直線コネクタ 792"/>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54</xdr:row>
      <xdr:rowOff>88900</xdr:rowOff>
    </xdr:from>
    <xdr:to>
      <xdr:col>28</xdr:col>
      <xdr:colOff>365125</xdr:colOff>
      <xdr:row>55</xdr:row>
      <xdr:rowOff>19050</xdr:rowOff>
    </xdr:to>
    <xdr:sp macro="" textlink="">
      <xdr:nvSpPr>
        <xdr:cNvPr id="794" name="フローチャート : 判断 793"/>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55</xdr:row>
      <xdr:rowOff>10177</xdr:rowOff>
    </xdr:from>
    <xdr:ext cx="249299" cy="259045"/>
    <xdr:sp macro="" textlink="">
      <xdr:nvSpPr>
        <xdr:cNvPr id="795" name="テキスト ボックス 794"/>
        <xdr:cNvSpPr txBox="1"/>
      </xdr:nvSpPr>
      <xdr:spPr>
        <a:xfrm>
          <a:off x="19420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54</xdr:row>
      <xdr:rowOff>88900</xdr:rowOff>
    </xdr:from>
    <xdr:to>
      <xdr:col>27</xdr:col>
      <xdr:colOff>161925</xdr:colOff>
      <xdr:row>55</xdr:row>
      <xdr:rowOff>19050</xdr:rowOff>
    </xdr:to>
    <xdr:sp macro="" textlink="">
      <xdr:nvSpPr>
        <xdr:cNvPr id="796" name="フローチャート : 判断 795"/>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55</xdr:row>
      <xdr:rowOff>10177</xdr:rowOff>
    </xdr:from>
    <xdr:ext cx="249299" cy="259045"/>
    <xdr:sp macro="" textlink="">
      <xdr:nvSpPr>
        <xdr:cNvPr id="797" name="テキスト ボックス 796"/>
        <xdr:cNvSpPr txBox="1"/>
      </xdr:nvSpPr>
      <xdr:spPr>
        <a:xfrm>
          <a:off x="18531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798" name="テキスト ボックス 797"/>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799" name="テキスト ボックス 798"/>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800" name="テキスト ボックス 799"/>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801" name="テキスト ボックス 800"/>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802" name="テキスト ボックス 801"/>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54</xdr:row>
      <xdr:rowOff>88900</xdr:rowOff>
    </xdr:from>
    <xdr:to>
      <xdr:col>32</xdr:col>
      <xdr:colOff>238125</xdr:colOff>
      <xdr:row>55</xdr:row>
      <xdr:rowOff>19050</xdr:rowOff>
    </xdr:to>
    <xdr:sp macro="" textlink="">
      <xdr:nvSpPr>
        <xdr:cNvPr id="803" name="円/楕円 802"/>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53</xdr:row>
      <xdr:rowOff>124477</xdr:rowOff>
    </xdr:from>
    <xdr:ext cx="249299" cy="259045"/>
    <xdr:sp macro="" textlink="">
      <xdr:nvSpPr>
        <xdr:cNvPr id="804"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54</xdr:row>
      <xdr:rowOff>88900</xdr:rowOff>
    </xdr:from>
    <xdr:to>
      <xdr:col>31</xdr:col>
      <xdr:colOff>85725</xdr:colOff>
      <xdr:row>55</xdr:row>
      <xdr:rowOff>19050</xdr:rowOff>
    </xdr:to>
    <xdr:sp macro="" textlink="">
      <xdr:nvSpPr>
        <xdr:cNvPr id="805" name="円/楕円 804"/>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53</xdr:row>
      <xdr:rowOff>35577</xdr:rowOff>
    </xdr:from>
    <xdr:ext cx="249299" cy="259045"/>
    <xdr:sp macro="" textlink="">
      <xdr:nvSpPr>
        <xdr:cNvPr id="806" name="テキスト ボックス 805"/>
        <xdr:cNvSpPr txBox="1"/>
      </xdr:nvSpPr>
      <xdr:spPr>
        <a:xfrm>
          <a:off x="21198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54</xdr:row>
      <xdr:rowOff>88900</xdr:rowOff>
    </xdr:from>
    <xdr:to>
      <xdr:col>29</xdr:col>
      <xdr:colOff>568325</xdr:colOff>
      <xdr:row>55</xdr:row>
      <xdr:rowOff>19050</xdr:rowOff>
    </xdr:to>
    <xdr:sp macro="" textlink="">
      <xdr:nvSpPr>
        <xdr:cNvPr id="807" name="円/楕円 806"/>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53</xdr:row>
      <xdr:rowOff>35577</xdr:rowOff>
    </xdr:from>
    <xdr:ext cx="249299" cy="259045"/>
    <xdr:sp macro="" textlink="">
      <xdr:nvSpPr>
        <xdr:cNvPr id="808" name="テキスト ボックス 807"/>
        <xdr:cNvSpPr txBox="1"/>
      </xdr:nvSpPr>
      <xdr:spPr>
        <a:xfrm>
          <a:off x="20309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54</xdr:row>
      <xdr:rowOff>88900</xdr:rowOff>
    </xdr:from>
    <xdr:to>
      <xdr:col>28</xdr:col>
      <xdr:colOff>365125</xdr:colOff>
      <xdr:row>55</xdr:row>
      <xdr:rowOff>19050</xdr:rowOff>
    </xdr:to>
    <xdr:sp macro="" textlink="">
      <xdr:nvSpPr>
        <xdr:cNvPr id="809" name="円/楕円 808"/>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53</xdr:row>
      <xdr:rowOff>35577</xdr:rowOff>
    </xdr:from>
    <xdr:ext cx="249299" cy="259045"/>
    <xdr:sp macro="" textlink="">
      <xdr:nvSpPr>
        <xdr:cNvPr id="810" name="テキスト ボックス 809"/>
        <xdr:cNvSpPr txBox="1"/>
      </xdr:nvSpPr>
      <xdr:spPr>
        <a:xfrm>
          <a:off x="19420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54</xdr:row>
      <xdr:rowOff>88900</xdr:rowOff>
    </xdr:from>
    <xdr:to>
      <xdr:col>27</xdr:col>
      <xdr:colOff>161925</xdr:colOff>
      <xdr:row>55</xdr:row>
      <xdr:rowOff>19050</xdr:rowOff>
    </xdr:to>
    <xdr:sp macro="" textlink="">
      <xdr:nvSpPr>
        <xdr:cNvPr id="811" name="円/楕円 810"/>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53</xdr:row>
      <xdr:rowOff>35577</xdr:rowOff>
    </xdr:from>
    <xdr:ext cx="249299" cy="259045"/>
    <xdr:sp macro="" textlink="">
      <xdr:nvSpPr>
        <xdr:cNvPr id="812" name="テキスト ボックス 811"/>
        <xdr:cNvSpPr txBox="1"/>
      </xdr:nvSpPr>
      <xdr:spPr>
        <a:xfrm>
          <a:off x="18531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813" name="正方形/長方形 812"/>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814" name="正方形/長方形 813"/>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目的別歳出の分析欄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815" name="テキスト ボックス 814"/>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大規模建設事業の凍結により農林水産業費及び土木費</a:t>
          </a:r>
          <a:r>
            <a:rPr kumimoji="1" lang="ja-JP" altLang="en-US" sz="1100">
              <a:solidFill>
                <a:schemeClr val="dk1"/>
              </a:solidFill>
              <a:effectLst/>
              <a:latin typeface="+mn-lt"/>
              <a:ea typeface="+mn-ea"/>
              <a:cs typeface="+mn-cs"/>
            </a:rPr>
            <a:t>、消防費</a:t>
          </a:r>
          <a:r>
            <a:rPr kumimoji="1" lang="ja-JP" altLang="ja-JP" sz="1100">
              <a:solidFill>
                <a:schemeClr val="dk1"/>
              </a:solidFill>
              <a:effectLst/>
              <a:latin typeface="+mn-lt"/>
              <a:ea typeface="+mn-ea"/>
              <a:cs typeface="+mn-cs"/>
            </a:rPr>
            <a:t>においては低い水準となっている。また、性質別でも述べた、ごみ処理施設の建設に係る負担金の増加に伴い衛生費が大幅に増加している。</a:t>
          </a:r>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議会費においては、類似団体平均より高い水準で推移しており、その要因として挙げられるのは歳出の中でも大きな割合を占める議員報酬である。人口に対して議員定数が過大となっていることは従来より課題となっていたが、</a:t>
          </a:r>
          <a:r>
            <a:rPr kumimoji="1" lang="ja-JP" altLang="en-US" sz="1100">
              <a:solidFill>
                <a:schemeClr val="dk1"/>
              </a:solidFill>
              <a:effectLst/>
              <a:latin typeface="+mn-lt"/>
              <a:ea typeface="+mn-ea"/>
              <a:cs typeface="+mn-cs"/>
            </a:rPr>
            <a:t>現在議員定数の削減について検討されている。</a:t>
          </a:r>
          <a:endParaRPr lang="ja-JP"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宮城県川崎町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実質単年度収支が０％付近で推移していることは、予算執行のコントロール（不用額の抑制と繰入金執行の精査）が機能したものと分析している。これは実質収支比率が毎年度安定して推移していることも裏付けされていると解している。財政調整基金残高比率も順調に伸展しており、大規模な投資的経費の抑制と、基金繰入金に依存した財政運営を是正した効果の現れであると捉えている。</a:t>
          </a:r>
          <a:endParaRPr lang="ja-JP" altLang="ja-JP" sz="14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宮城県川崎町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100">
              <a:solidFill>
                <a:schemeClr val="dk1"/>
              </a:solidFill>
              <a:effectLst/>
              <a:latin typeface="+mn-lt"/>
              <a:ea typeface="+mn-ea"/>
              <a:cs typeface="+mn-cs"/>
            </a:rPr>
            <a:t>　赤字額（公営企業会計＝資金不足額）が発生している会計が皆無であることから、いずれの会計も数字上は健全経営であることが示されている。しかし、病院事業においては黒字比率が減少傾向であり、これは分子である流動資産のうち内部留保資金が単年度収支赤字分に係る補てん措置として毎年度取り崩されているためである。左欄においてはその他の会計に含まれている国民健康保険会計及び下水道事業会計においては、基金残高が皆無で、かつ、毎年度一般会計から多額の赤字補填的要素の強い繰出金により収支均衡を図っている状況である。</a:t>
          </a:r>
          <a:endParaRPr lang="ja-JP" altLang="ja-JP" sz="1400">
            <a:effectLst/>
          </a:endParaRPr>
        </a:p>
        <a:p>
          <a:r>
            <a:rPr lang="ja-JP" altLang="ja-JP" sz="1100">
              <a:solidFill>
                <a:schemeClr val="dk1"/>
              </a:solidFill>
              <a:effectLst/>
              <a:latin typeface="+mn-lt"/>
              <a:ea typeface="+mn-ea"/>
              <a:cs typeface="+mn-cs"/>
            </a:rPr>
            <a:t>　当町の一般会計は、歳入構成の約</a:t>
          </a:r>
          <a:r>
            <a:rPr lang="en-US" altLang="ja-JP" sz="1100">
              <a:solidFill>
                <a:schemeClr val="dk1"/>
              </a:solidFill>
              <a:effectLst/>
              <a:latin typeface="+mn-lt"/>
              <a:ea typeface="+mn-ea"/>
              <a:cs typeface="+mn-cs"/>
            </a:rPr>
            <a:t>7</a:t>
          </a:r>
          <a:r>
            <a:rPr lang="ja-JP" altLang="ja-JP" sz="1100">
              <a:solidFill>
                <a:schemeClr val="dk1"/>
              </a:solidFill>
              <a:effectLst/>
              <a:latin typeface="+mn-lt"/>
              <a:ea typeface="+mn-ea"/>
              <a:cs typeface="+mn-cs"/>
            </a:rPr>
            <a:t>割にも上る依存財源に頼らざるを得ない綱渡り的な財政運営を強いられており、国の財政状況に起因して地方交付税や各種交付金等が抑制されれば、たちまち町政経営が立ちゆかなくなり、その場合ほぼ全ての会計で資金不足が発生することとなる。</a:t>
          </a:r>
          <a:endParaRPr lang="ja-JP" altLang="ja-JP" sz="1400">
            <a:effectLst/>
          </a:endParaRPr>
        </a:p>
        <a:p>
          <a:r>
            <a:rPr lang="ja-JP" altLang="ja-JP" sz="1100">
              <a:solidFill>
                <a:schemeClr val="dk1"/>
              </a:solidFill>
              <a:effectLst/>
              <a:latin typeface="+mn-lt"/>
              <a:ea typeface="+mn-ea"/>
              <a:cs typeface="+mn-cs"/>
            </a:rPr>
            <a:t>　このことから、一般会計においては自主財源の確保とさらに徹底した行政コスト削減策を行い、特別会計については経費に見合った料金等の改定が必要である。</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cols>
    <col min="1" max="11" width="2.125" style="141" customWidth="1"/>
    <col min="12" max="12" width="2.25" style="141" customWidth="1"/>
    <col min="13" max="17" width="2.375" style="141" customWidth="1"/>
    <col min="18" max="119" width="2.125" style="141" customWidth="1"/>
    <col min="120" max="16384" width="0" style="141" hidden="1"/>
  </cols>
  <sheetData>
    <row r="1" spans="1:119" ht="33" customHeight="1">
      <c r="A1" s="139"/>
      <c r="B1" s="590" t="s">
        <v>63</v>
      </c>
      <c r="C1" s="590"/>
      <c r="D1" s="590"/>
      <c r="E1" s="590"/>
      <c r="F1" s="590"/>
      <c r="G1" s="590"/>
      <c r="H1" s="590"/>
      <c r="I1" s="590"/>
      <c r="J1" s="590"/>
      <c r="K1" s="590"/>
      <c r="L1" s="590"/>
      <c r="M1" s="590"/>
      <c r="N1" s="590"/>
      <c r="O1" s="590"/>
      <c r="P1" s="590"/>
      <c r="Q1" s="590"/>
      <c r="R1" s="590"/>
      <c r="S1" s="590"/>
      <c r="T1" s="590"/>
      <c r="U1" s="590"/>
      <c r="V1" s="590"/>
      <c r="W1" s="590"/>
      <c r="X1" s="590"/>
      <c r="Y1" s="590"/>
      <c r="Z1" s="590"/>
      <c r="AA1" s="590"/>
      <c r="AB1" s="590"/>
      <c r="AC1" s="590"/>
      <c r="AD1" s="590"/>
      <c r="AE1" s="590"/>
      <c r="AF1" s="590"/>
      <c r="AG1" s="590"/>
      <c r="AH1" s="590"/>
      <c r="AI1" s="590"/>
      <c r="AJ1" s="590"/>
      <c r="AK1" s="590"/>
      <c r="AL1" s="590"/>
      <c r="AM1" s="590"/>
      <c r="AN1" s="590"/>
      <c r="AO1" s="590"/>
      <c r="AP1" s="590"/>
      <c r="AQ1" s="590"/>
      <c r="AR1" s="590"/>
      <c r="AS1" s="590"/>
      <c r="AT1" s="590"/>
      <c r="AU1" s="590"/>
      <c r="AV1" s="590"/>
      <c r="AW1" s="590"/>
      <c r="AX1" s="590"/>
      <c r="AY1" s="590"/>
      <c r="AZ1" s="590"/>
      <c r="BA1" s="590"/>
      <c r="BB1" s="590"/>
      <c r="BC1" s="590"/>
      <c r="BD1" s="590"/>
      <c r="BE1" s="590"/>
      <c r="BF1" s="590"/>
      <c r="BG1" s="590"/>
      <c r="BH1" s="590"/>
      <c r="BI1" s="590"/>
      <c r="BJ1" s="590"/>
      <c r="BK1" s="590"/>
      <c r="BL1" s="590"/>
      <c r="BM1" s="590"/>
      <c r="BN1" s="590"/>
      <c r="BO1" s="590"/>
      <c r="BP1" s="590"/>
      <c r="BQ1" s="590"/>
      <c r="BR1" s="590"/>
      <c r="BS1" s="590"/>
      <c r="BT1" s="590"/>
      <c r="BU1" s="590"/>
      <c r="BV1" s="590"/>
      <c r="BW1" s="590"/>
      <c r="BX1" s="590"/>
      <c r="BY1" s="590"/>
      <c r="BZ1" s="590"/>
      <c r="CA1" s="590"/>
      <c r="CB1" s="590"/>
      <c r="CC1" s="590"/>
      <c r="CD1" s="590"/>
      <c r="CE1" s="590"/>
      <c r="CF1" s="590"/>
      <c r="CG1" s="590"/>
      <c r="CH1" s="590"/>
      <c r="CI1" s="590"/>
      <c r="CJ1" s="590"/>
      <c r="CK1" s="590"/>
      <c r="CL1" s="590"/>
      <c r="CM1" s="590"/>
      <c r="CN1" s="590"/>
      <c r="CO1" s="590"/>
      <c r="CP1" s="590"/>
      <c r="CQ1" s="590"/>
      <c r="CR1" s="590"/>
      <c r="CS1" s="590"/>
      <c r="CT1" s="590"/>
      <c r="CU1" s="590"/>
      <c r="CV1" s="590"/>
      <c r="CW1" s="590"/>
      <c r="CX1" s="590"/>
      <c r="CY1" s="590"/>
      <c r="CZ1" s="590"/>
      <c r="DA1" s="590"/>
      <c r="DB1" s="590"/>
      <c r="DC1" s="590"/>
      <c r="DD1" s="590"/>
      <c r="DE1" s="590"/>
      <c r="DF1" s="590"/>
      <c r="DG1" s="590"/>
      <c r="DH1" s="590"/>
      <c r="DI1" s="590"/>
      <c r="DJ1" s="140"/>
      <c r="DK1" s="140"/>
      <c r="DL1" s="140"/>
      <c r="DM1" s="140"/>
      <c r="DN1" s="140"/>
      <c r="DO1" s="140"/>
    </row>
    <row r="2" spans="1:119" ht="24.75" thickBot="1">
      <c r="A2" s="139"/>
      <c r="B2" s="142" t="s">
        <v>64</v>
      </c>
      <c r="C2" s="142"/>
      <c r="D2" s="143"/>
      <c r="E2" s="139"/>
      <c r="F2" s="139"/>
      <c r="G2" s="139"/>
      <c r="H2" s="139"/>
      <c r="I2" s="139"/>
      <c r="J2" s="139"/>
      <c r="K2" s="139"/>
      <c r="L2" s="139"/>
      <c r="M2" s="139"/>
      <c r="N2" s="139"/>
      <c r="O2" s="139"/>
      <c r="P2" s="139"/>
      <c r="Q2" s="139"/>
      <c r="R2" s="139"/>
      <c r="S2" s="139"/>
      <c r="T2" s="139"/>
      <c r="U2" s="139"/>
      <c r="V2" s="139"/>
      <c r="W2" s="139"/>
      <c r="X2" s="139"/>
      <c r="Y2" s="139"/>
      <c r="Z2" s="139"/>
      <c r="AA2" s="139"/>
      <c r="AB2" s="139"/>
      <c r="AC2" s="139"/>
      <c r="AD2" s="139"/>
      <c r="AE2" s="139"/>
      <c r="AF2" s="139"/>
      <c r="AG2" s="139"/>
      <c r="AH2" s="139"/>
      <c r="AI2" s="139"/>
      <c r="AJ2" s="139"/>
      <c r="AK2" s="139"/>
      <c r="AL2" s="139"/>
      <c r="AM2" s="139"/>
      <c r="AN2" s="139"/>
      <c r="AO2" s="139"/>
      <c r="AP2" s="139"/>
      <c r="AQ2" s="139"/>
      <c r="AR2" s="139"/>
      <c r="AS2" s="139"/>
      <c r="AT2" s="139"/>
      <c r="AU2" s="139"/>
      <c r="AV2" s="139"/>
      <c r="AW2" s="139"/>
      <c r="AX2" s="139"/>
      <c r="AY2" s="139"/>
      <c r="AZ2" s="139"/>
      <c r="BA2" s="139"/>
      <c r="BB2" s="139"/>
      <c r="BC2" s="139"/>
      <c r="BD2" s="139"/>
      <c r="BE2" s="139"/>
      <c r="BF2" s="139"/>
      <c r="BG2" s="139"/>
      <c r="BH2" s="139"/>
      <c r="BI2" s="139"/>
      <c r="BJ2" s="139"/>
      <c r="BK2" s="139"/>
      <c r="BL2" s="139"/>
      <c r="BM2" s="139"/>
      <c r="BN2" s="139"/>
      <c r="BO2" s="139"/>
      <c r="BP2" s="139"/>
      <c r="BQ2" s="139"/>
      <c r="BR2" s="139"/>
      <c r="BS2" s="139"/>
      <c r="BT2" s="139"/>
      <c r="BU2" s="139"/>
      <c r="BV2" s="139"/>
      <c r="BW2" s="139"/>
      <c r="BX2" s="139"/>
      <c r="BY2" s="139"/>
      <c r="BZ2" s="139"/>
      <c r="CA2" s="139"/>
      <c r="CB2" s="139"/>
      <c r="CC2" s="139"/>
      <c r="CD2" s="139"/>
      <c r="CE2" s="139"/>
      <c r="CF2" s="139"/>
      <c r="CG2" s="139"/>
      <c r="CH2" s="139"/>
      <c r="CI2" s="139"/>
      <c r="CJ2" s="139"/>
      <c r="CK2" s="139"/>
      <c r="CL2" s="139"/>
      <c r="CM2" s="139"/>
      <c r="CN2" s="139"/>
      <c r="CO2" s="139"/>
      <c r="CP2" s="139"/>
      <c r="CQ2" s="139"/>
      <c r="CR2" s="139"/>
      <c r="CS2" s="139"/>
      <c r="CT2" s="139"/>
      <c r="CU2" s="139"/>
      <c r="CV2" s="139"/>
      <c r="CW2" s="139"/>
      <c r="CX2" s="139"/>
      <c r="CY2" s="139"/>
      <c r="CZ2" s="139"/>
      <c r="DA2" s="139"/>
      <c r="DB2" s="139"/>
      <c r="DC2" s="139"/>
      <c r="DD2" s="139"/>
      <c r="DE2" s="139"/>
      <c r="DF2" s="139"/>
      <c r="DG2" s="139"/>
      <c r="DH2" s="139"/>
      <c r="DI2" s="139"/>
      <c r="DJ2" s="139"/>
      <c r="DK2" s="139"/>
      <c r="DL2" s="139"/>
      <c r="DM2" s="139"/>
      <c r="DN2" s="139"/>
      <c r="DO2" s="139"/>
    </row>
    <row r="3" spans="1:119" ht="18.75" customHeight="1" thickBot="1">
      <c r="A3" s="140"/>
      <c r="B3" s="591" t="s">
        <v>65</v>
      </c>
      <c r="C3" s="592"/>
      <c r="D3" s="592"/>
      <c r="E3" s="593"/>
      <c r="F3" s="593"/>
      <c r="G3" s="593"/>
      <c r="H3" s="593"/>
      <c r="I3" s="593"/>
      <c r="J3" s="593"/>
      <c r="K3" s="593"/>
      <c r="L3" s="593" t="s">
        <v>66</v>
      </c>
      <c r="M3" s="593"/>
      <c r="N3" s="593"/>
      <c r="O3" s="593"/>
      <c r="P3" s="593"/>
      <c r="Q3" s="593"/>
      <c r="R3" s="596"/>
      <c r="S3" s="596"/>
      <c r="T3" s="596"/>
      <c r="U3" s="596"/>
      <c r="V3" s="597"/>
      <c r="W3" s="494" t="s">
        <v>67</v>
      </c>
      <c r="X3" s="495"/>
      <c r="Y3" s="495"/>
      <c r="Z3" s="495"/>
      <c r="AA3" s="495"/>
      <c r="AB3" s="592"/>
      <c r="AC3" s="596" t="s">
        <v>68</v>
      </c>
      <c r="AD3" s="495"/>
      <c r="AE3" s="495"/>
      <c r="AF3" s="495"/>
      <c r="AG3" s="495"/>
      <c r="AH3" s="495"/>
      <c r="AI3" s="495"/>
      <c r="AJ3" s="495"/>
      <c r="AK3" s="495"/>
      <c r="AL3" s="558"/>
      <c r="AM3" s="494" t="s">
        <v>69</v>
      </c>
      <c r="AN3" s="495"/>
      <c r="AO3" s="495"/>
      <c r="AP3" s="495"/>
      <c r="AQ3" s="495"/>
      <c r="AR3" s="495"/>
      <c r="AS3" s="495"/>
      <c r="AT3" s="495"/>
      <c r="AU3" s="495"/>
      <c r="AV3" s="495"/>
      <c r="AW3" s="495"/>
      <c r="AX3" s="558"/>
      <c r="AY3" s="550" t="s">
        <v>1</v>
      </c>
      <c r="AZ3" s="551"/>
      <c r="BA3" s="551"/>
      <c r="BB3" s="551"/>
      <c r="BC3" s="551"/>
      <c r="BD3" s="551"/>
      <c r="BE3" s="551"/>
      <c r="BF3" s="551"/>
      <c r="BG3" s="551"/>
      <c r="BH3" s="551"/>
      <c r="BI3" s="551"/>
      <c r="BJ3" s="551"/>
      <c r="BK3" s="551"/>
      <c r="BL3" s="551"/>
      <c r="BM3" s="600"/>
      <c r="BN3" s="494" t="s">
        <v>70</v>
      </c>
      <c r="BO3" s="495"/>
      <c r="BP3" s="495"/>
      <c r="BQ3" s="495"/>
      <c r="BR3" s="495"/>
      <c r="BS3" s="495"/>
      <c r="BT3" s="495"/>
      <c r="BU3" s="558"/>
      <c r="BV3" s="494" t="s">
        <v>71</v>
      </c>
      <c r="BW3" s="495"/>
      <c r="BX3" s="495"/>
      <c r="BY3" s="495"/>
      <c r="BZ3" s="495"/>
      <c r="CA3" s="495"/>
      <c r="CB3" s="495"/>
      <c r="CC3" s="558"/>
      <c r="CD3" s="550" t="s">
        <v>1</v>
      </c>
      <c r="CE3" s="551"/>
      <c r="CF3" s="551"/>
      <c r="CG3" s="551"/>
      <c r="CH3" s="551"/>
      <c r="CI3" s="551"/>
      <c r="CJ3" s="551"/>
      <c r="CK3" s="551"/>
      <c r="CL3" s="551"/>
      <c r="CM3" s="551"/>
      <c r="CN3" s="551"/>
      <c r="CO3" s="551"/>
      <c r="CP3" s="551"/>
      <c r="CQ3" s="551"/>
      <c r="CR3" s="551"/>
      <c r="CS3" s="600"/>
      <c r="CT3" s="494" t="s">
        <v>72</v>
      </c>
      <c r="CU3" s="495"/>
      <c r="CV3" s="495"/>
      <c r="CW3" s="495"/>
      <c r="CX3" s="495"/>
      <c r="CY3" s="495"/>
      <c r="CZ3" s="495"/>
      <c r="DA3" s="558"/>
      <c r="DB3" s="494" t="s">
        <v>73</v>
      </c>
      <c r="DC3" s="495"/>
      <c r="DD3" s="495"/>
      <c r="DE3" s="495"/>
      <c r="DF3" s="495"/>
      <c r="DG3" s="495"/>
      <c r="DH3" s="495"/>
      <c r="DI3" s="558"/>
      <c r="DJ3" s="139"/>
      <c r="DK3" s="139"/>
      <c r="DL3" s="139"/>
      <c r="DM3" s="139"/>
      <c r="DN3" s="139"/>
      <c r="DO3" s="139"/>
    </row>
    <row r="4" spans="1:119" ht="18.75" customHeight="1">
      <c r="A4" s="140"/>
      <c r="B4" s="566"/>
      <c r="C4" s="567"/>
      <c r="D4" s="567"/>
      <c r="E4" s="568"/>
      <c r="F4" s="568"/>
      <c r="G4" s="568"/>
      <c r="H4" s="568"/>
      <c r="I4" s="568"/>
      <c r="J4" s="568"/>
      <c r="K4" s="568"/>
      <c r="L4" s="568"/>
      <c r="M4" s="568"/>
      <c r="N4" s="568"/>
      <c r="O4" s="568"/>
      <c r="P4" s="568"/>
      <c r="Q4" s="568"/>
      <c r="R4" s="572"/>
      <c r="S4" s="572"/>
      <c r="T4" s="572"/>
      <c r="U4" s="572"/>
      <c r="V4" s="573"/>
      <c r="W4" s="559"/>
      <c r="X4" s="377"/>
      <c r="Y4" s="377"/>
      <c r="Z4" s="377"/>
      <c r="AA4" s="377"/>
      <c r="AB4" s="567"/>
      <c r="AC4" s="572"/>
      <c r="AD4" s="377"/>
      <c r="AE4" s="377"/>
      <c r="AF4" s="377"/>
      <c r="AG4" s="377"/>
      <c r="AH4" s="377"/>
      <c r="AI4" s="377"/>
      <c r="AJ4" s="377"/>
      <c r="AK4" s="377"/>
      <c r="AL4" s="560"/>
      <c r="AM4" s="519"/>
      <c r="AN4" s="431"/>
      <c r="AO4" s="431"/>
      <c r="AP4" s="431"/>
      <c r="AQ4" s="431"/>
      <c r="AR4" s="431"/>
      <c r="AS4" s="431"/>
      <c r="AT4" s="431"/>
      <c r="AU4" s="431"/>
      <c r="AV4" s="431"/>
      <c r="AW4" s="431"/>
      <c r="AX4" s="599"/>
      <c r="AY4" s="407" t="s">
        <v>74</v>
      </c>
      <c r="AZ4" s="408"/>
      <c r="BA4" s="408"/>
      <c r="BB4" s="408"/>
      <c r="BC4" s="408"/>
      <c r="BD4" s="408"/>
      <c r="BE4" s="408"/>
      <c r="BF4" s="408"/>
      <c r="BG4" s="408"/>
      <c r="BH4" s="408"/>
      <c r="BI4" s="408"/>
      <c r="BJ4" s="408"/>
      <c r="BK4" s="408"/>
      <c r="BL4" s="408"/>
      <c r="BM4" s="409"/>
      <c r="BN4" s="410">
        <v>5008516</v>
      </c>
      <c r="BO4" s="411"/>
      <c r="BP4" s="411"/>
      <c r="BQ4" s="411"/>
      <c r="BR4" s="411"/>
      <c r="BS4" s="411"/>
      <c r="BT4" s="411"/>
      <c r="BU4" s="412"/>
      <c r="BV4" s="410">
        <v>5089150</v>
      </c>
      <c r="BW4" s="411"/>
      <c r="BX4" s="411"/>
      <c r="BY4" s="411"/>
      <c r="BZ4" s="411"/>
      <c r="CA4" s="411"/>
      <c r="CB4" s="411"/>
      <c r="CC4" s="412"/>
      <c r="CD4" s="584" t="s">
        <v>75</v>
      </c>
      <c r="CE4" s="585"/>
      <c r="CF4" s="585"/>
      <c r="CG4" s="585"/>
      <c r="CH4" s="585"/>
      <c r="CI4" s="585"/>
      <c r="CJ4" s="585"/>
      <c r="CK4" s="585"/>
      <c r="CL4" s="585"/>
      <c r="CM4" s="585"/>
      <c r="CN4" s="585"/>
      <c r="CO4" s="585"/>
      <c r="CP4" s="585"/>
      <c r="CQ4" s="585"/>
      <c r="CR4" s="585"/>
      <c r="CS4" s="586"/>
      <c r="CT4" s="587">
        <v>1.8</v>
      </c>
      <c r="CU4" s="588"/>
      <c r="CV4" s="588"/>
      <c r="CW4" s="588"/>
      <c r="CX4" s="588"/>
      <c r="CY4" s="588"/>
      <c r="CZ4" s="588"/>
      <c r="DA4" s="589"/>
      <c r="DB4" s="587">
        <v>4.0999999999999996</v>
      </c>
      <c r="DC4" s="588"/>
      <c r="DD4" s="588"/>
      <c r="DE4" s="588"/>
      <c r="DF4" s="588"/>
      <c r="DG4" s="588"/>
      <c r="DH4" s="588"/>
      <c r="DI4" s="589"/>
      <c r="DJ4" s="139"/>
      <c r="DK4" s="139"/>
      <c r="DL4" s="139"/>
      <c r="DM4" s="139"/>
      <c r="DN4" s="139"/>
      <c r="DO4" s="139"/>
    </row>
    <row r="5" spans="1:119" ht="18.75" customHeight="1">
      <c r="A5" s="140"/>
      <c r="B5" s="594"/>
      <c r="C5" s="432"/>
      <c r="D5" s="432"/>
      <c r="E5" s="595"/>
      <c r="F5" s="595"/>
      <c r="G5" s="595"/>
      <c r="H5" s="595"/>
      <c r="I5" s="595"/>
      <c r="J5" s="595"/>
      <c r="K5" s="595"/>
      <c r="L5" s="595"/>
      <c r="M5" s="595"/>
      <c r="N5" s="595"/>
      <c r="O5" s="595"/>
      <c r="P5" s="595"/>
      <c r="Q5" s="595"/>
      <c r="R5" s="430"/>
      <c r="S5" s="430"/>
      <c r="T5" s="430"/>
      <c r="U5" s="430"/>
      <c r="V5" s="598"/>
      <c r="W5" s="519"/>
      <c r="X5" s="431"/>
      <c r="Y5" s="431"/>
      <c r="Z5" s="431"/>
      <c r="AA5" s="431"/>
      <c r="AB5" s="432"/>
      <c r="AC5" s="430"/>
      <c r="AD5" s="431"/>
      <c r="AE5" s="431"/>
      <c r="AF5" s="431"/>
      <c r="AG5" s="431"/>
      <c r="AH5" s="431"/>
      <c r="AI5" s="431"/>
      <c r="AJ5" s="431"/>
      <c r="AK5" s="431"/>
      <c r="AL5" s="599"/>
      <c r="AM5" s="484" t="s">
        <v>76</v>
      </c>
      <c r="AN5" s="389"/>
      <c r="AO5" s="389"/>
      <c r="AP5" s="389"/>
      <c r="AQ5" s="389"/>
      <c r="AR5" s="389"/>
      <c r="AS5" s="389"/>
      <c r="AT5" s="390"/>
      <c r="AU5" s="472" t="s">
        <v>77</v>
      </c>
      <c r="AV5" s="473"/>
      <c r="AW5" s="473"/>
      <c r="AX5" s="473"/>
      <c r="AY5" s="395" t="s">
        <v>78</v>
      </c>
      <c r="AZ5" s="396"/>
      <c r="BA5" s="396"/>
      <c r="BB5" s="396"/>
      <c r="BC5" s="396"/>
      <c r="BD5" s="396"/>
      <c r="BE5" s="396"/>
      <c r="BF5" s="396"/>
      <c r="BG5" s="396"/>
      <c r="BH5" s="396"/>
      <c r="BI5" s="396"/>
      <c r="BJ5" s="396"/>
      <c r="BK5" s="396"/>
      <c r="BL5" s="396"/>
      <c r="BM5" s="397"/>
      <c r="BN5" s="415">
        <v>4867650</v>
      </c>
      <c r="BO5" s="416"/>
      <c r="BP5" s="416"/>
      <c r="BQ5" s="416"/>
      <c r="BR5" s="416"/>
      <c r="BS5" s="416"/>
      <c r="BT5" s="416"/>
      <c r="BU5" s="417"/>
      <c r="BV5" s="415">
        <v>4827365</v>
      </c>
      <c r="BW5" s="416"/>
      <c r="BX5" s="416"/>
      <c r="BY5" s="416"/>
      <c r="BZ5" s="416"/>
      <c r="CA5" s="416"/>
      <c r="CB5" s="416"/>
      <c r="CC5" s="417"/>
      <c r="CD5" s="424" t="s">
        <v>79</v>
      </c>
      <c r="CE5" s="425"/>
      <c r="CF5" s="425"/>
      <c r="CG5" s="425"/>
      <c r="CH5" s="425"/>
      <c r="CI5" s="425"/>
      <c r="CJ5" s="425"/>
      <c r="CK5" s="425"/>
      <c r="CL5" s="425"/>
      <c r="CM5" s="425"/>
      <c r="CN5" s="425"/>
      <c r="CO5" s="425"/>
      <c r="CP5" s="425"/>
      <c r="CQ5" s="425"/>
      <c r="CR5" s="425"/>
      <c r="CS5" s="426"/>
      <c r="CT5" s="385">
        <v>91.9</v>
      </c>
      <c r="CU5" s="386"/>
      <c r="CV5" s="386"/>
      <c r="CW5" s="386"/>
      <c r="CX5" s="386"/>
      <c r="CY5" s="386"/>
      <c r="CZ5" s="386"/>
      <c r="DA5" s="387"/>
      <c r="DB5" s="385">
        <v>87.6</v>
      </c>
      <c r="DC5" s="386"/>
      <c r="DD5" s="386"/>
      <c r="DE5" s="386"/>
      <c r="DF5" s="386"/>
      <c r="DG5" s="386"/>
      <c r="DH5" s="386"/>
      <c r="DI5" s="387"/>
      <c r="DJ5" s="139"/>
      <c r="DK5" s="139"/>
      <c r="DL5" s="139"/>
      <c r="DM5" s="139"/>
      <c r="DN5" s="139"/>
      <c r="DO5" s="139"/>
    </row>
    <row r="6" spans="1:119" ht="18.75" customHeight="1">
      <c r="A6" s="140"/>
      <c r="B6" s="564" t="s">
        <v>80</v>
      </c>
      <c r="C6" s="429"/>
      <c r="D6" s="429"/>
      <c r="E6" s="565"/>
      <c r="F6" s="565"/>
      <c r="G6" s="565"/>
      <c r="H6" s="565"/>
      <c r="I6" s="565"/>
      <c r="J6" s="565"/>
      <c r="K6" s="565"/>
      <c r="L6" s="565" t="s">
        <v>81</v>
      </c>
      <c r="M6" s="565"/>
      <c r="N6" s="565"/>
      <c r="O6" s="565"/>
      <c r="P6" s="565"/>
      <c r="Q6" s="565"/>
      <c r="R6" s="453"/>
      <c r="S6" s="453"/>
      <c r="T6" s="453"/>
      <c r="U6" s="453"/>
      <c r="V6" s="571"/>
      <c r="W6" s="504" t="s">
        <v>82</v>
      </c>
      <c r="X6" s="428"/>
      <c r="Y6" s="428"/>
      <c r="Z6" s="428"/>
      <c r="AA6" s="428"/>
      <c r="AB6" s="429"/>
      <c r="AC6" s="576" t="s">
        <v>83</v>
      </c>
      <c r="AD6" s="577"/>
      <c r="AE6" s="577"/>
      <c r="AF6" s="577"/>
      <c r="AG6" s="577"/>
      <c r="AH6" s="577"/>
      <c r="AI6" s="577"/>
      <c r="AJ6" s="577"/>
      <c r="AK6" s="577"/>
      <c r="AL6" s="578"/>
      <c r="AM6" s="484" t="s">
        <v>84</v>
      </c>
      <c r="AN6" s="389"/>
      <c r="AO6" s="389"/>
      <c r="AP6" s="389"/>
      <c r="AQ6" s="389"/>
      <c r="AR6" s="389"/>
      <c r="AS6" s="389"/>
      <c r="AT6" s="390"/>
      <c r="AU6" s="472" t="s">
        <v>77</v>
      </c>
      <c r="AV6" s="473"/>
      <c r="AW6" s="473"/>
      <c r="AX6" s="473"/>
      <c r="AY6" s="395" t="s">
        <v>85</v>
      </c>
      <c r="AZ6" s="396"/>
      <c r="BA6" s="396"/>
      <c r="BB6" s="396"/>
      <c r="BC6" s="396"/>
      <c r="BD6" s="396"/>
      <c r="BE6" s="396"/>
      <c r="BF6" s="396"/>
      <c r="BG6" s="396"/>
      <c r="BH6" s="396"/>
      <c r="BI6" s="396"/>
      <c r="BJ6" s="396"/>
      <c r="BK6" s="396"/>
      <c r="BL6" s="396"/>
      <c r="BM6" s="397"/>
      <c r="BN6" s="415">
        <v>140866</v>
      </c>
      <c r="BO6" s="416"/>
      <c r="BP6" s="416"/>
      <c r="BQ6" s="416"/>
      <c r="BR6" s="416"/>
      <c r="BS6" s="416"/>
      <c r="BT6" s="416"/>
      <c r="BU6" s="417"/>
      <c r="BV6" s="415">
        <v>261785</v>
      </c>
      <c r="BW6" s="416"/>
      <c r="BX6" s="416"/>
      <c r="BY6" s="416"/>
      <c r="BZ6" s="416"/>
      <c r="CA6" s="416"/>
      <c r="CB6" s="416"/>
      <c r="CC6" s="417"/>
      <c r="CD6" s="424" t="s">
        <v>86</v>
      </c>
      <c r="CE6" s="425"/>
      <c r="CF6" s="425"/>
      <c r="CG6" s="425"/>
      <c r="CH6" s="425"/>
      <c r="CI6" s="425"/>
      <c r="CJ6" s="425"/>
      <c r="CK6" s="425"/>
      <c r="CL6" s="425"/>
      <c r="CM6" s="425"/>
      <c r="CN6" s="425"/>
      <c r="CO6" s="425"/>
      <c r="CP6" s="425"/>
      <c r="CQ6" s="425"/>
      <c r="CR6" s="425"/>
      <c r="CS6" s="426"/>
      <c r="CT6" s="561">
        <v>94.7</v>
      </c>
      <c r="CU6" s="562"/>
      <c r="CV6" s="562"/>
      <c r="CW6" s="562"/>
      <c r="CX6" s="562"/>
      <c r="CY6" s="562"/>
      <c r="CZ6" s="562"/>
      <c r="DA6" s="563"/>
      <c r="DB6" s="561">
        <v>89.6</v>
      </c>
      <c r="DC6" s="562"/>
      <c r="DD6" s="562"/>
      <c r="DE6" s="562"/>
      <c r="DF6" s="562"/>
      <c r="DG6" s="562"/>
      <c r="DH6" s="562"/>
      <c r="DI6" s="563"/>
      <c r="DJ6" s="139"/>
      <c r="DK6" s="139"/>
      <c r="DL6" s="139"/>
      <c r="DM6" s="139"/>
      <c r="DN6" s="139"/>
      <c r="DO6" s="139"/>
    </row>
    <row r="7" spans="1:119" ht="18.75" customHeight="1">
      <c r="A7" s="140"/>
      <c r="B7" s="566"/>
      <c r="C7" s="567"/>
      <c r="D7" s="567"/>
      <c r="E7" s="568"/>
      <c r="F7" s="568"/>
      <c r="G7" s="568"/>
      <c r="H7" s="568"/>
      <c r="I7" s="568"/>
      <c r="J7" s="568"/>
      <c r="K7" s="568"/>
      <c r="L7" s="568"/>
      <c r="M7" s="568"/>
      <c r="N7" s="568"/>
      <c r="O7" s="568"/>
      <c r="P7" s="568"/>
      <c r="Q7" s="568"/>
      <c r="R7" s="572"/>
      <c r="S7" s="572"/>
      <c r="T7" s="572"/>
      <c r="U7" s="572"/>
      <c r="V7" s="573"/>
      <c r="W7" s="559"/>
      <c r="X7" s="377"/>
      <c r="Y7" s="377"/>
      <c r="Z7" s="377"/>
      <c r="AA7" s="377"/>
      <c r="AB7" s="567"/>
      <c r="AC7" s="579"/>
      <c r="AD7" s="378"/>
      <c r="AE7" s="378"/>
      <c r="AF7" s="378"/>
      <c r="AG7" s="378"/>
      <c r="AH7" s="378"/>
      <c r="AI7" s="378"/>
      <c r="AJ7" s="378"/>
      <c r="AK7" s="378"/>
      <c r="AL7" s="580"/>
      <c r="AM7" s="484" t="s">
        <v>87</v>
      </c>
      <c r="AN7" s="389"/>
      <c r="AO7" s="389"/>
      <c r="AP7" s="389"/>
      <c r="AQ7" s="389"/>
      <c r="AR7" s="389"/>
      <c r="AS7" s="389"/>
      <c r="AT7" s="390"/>
      <c r="AU7" s="472" t="s">
        <v>88</v>
      </c>
      <c r="AV7" s="473"/>
      <c r="AW7" s="473"/>
      <c r="AX7" s="473"/>
      <c r="AY7" s="395" t="s">
        <v>89</v>
      </c>
      <c r="AZ7" s="396"/>
      <c r="BA7" s="396"/>
      <c r="BB7" s="396"/>
      <c r="BC7" s="396"/>
      <c r="BD7" s="396"/>
      <c r="BE7" s="396"/>
      <c r="BF7" s="396"/>
      <c r="BG7" s="396"/>
      <c r="BH7" s="396"/>
      <c r="BI7" s="396"/>
      <c r="BJ7" s="396"/>
      <c r="BK7" s="396"/>
      <c r="BL7" s="396"/>
      <c r="BM7" s="397"/>
      <c r="BN7" s="415">
        <v>79951</v>
      </c>
      <c r="BO7" s="416"/>
      <c r="BP7" s="416"/>
      <c r="BQ7" s="416"/>
      <c r="BR7" s="416"/>
      <c r="BS7" s="416"/>
      <c r="BT7" s="416"/>
      <c r="BU7" s="417"/>
      <c r="BV7" s="415">
        <v>115894</v>
      </c>
      <c r="BW7" s="416"/>
      <c r="BX7" s="416"/>
      <c r="BY7" s="416"/>
      <c r="BZ7" s="416"/>
      <c r="CA7" s="416"/>
      <c r="CB7" s="416"/>
      <c r="CC7" s="417"/>
      <c r="CD7" s="424" t="s">
        <v>90</v>
      </c>
      <c r="CE7" s="425"/>
      <c r="CF7" s="425"/>
      <c r="CG7" s="425"/>
      <c r="CH7" s="425"/>
      <c r="CI7" s="425"/>
      <c r="CJ7" s="425"/>
      <c r="CK7" s="425"/>
      <c r="CL7" s="425"/>
      <c r="CM7" s="425"/>
      <c r="CN7" s="425"/>
      <c r="CO7" s="425"/>
      <c r="CP7" s="425"/>
      <c r="CQ7" s="425"/>
      <c r="CR7" s="425"/>
      <c r="CS7" s="426"/>
      <c r="CT7" s="415">
        <v>3412624</v>
      </c>
      <c r="CU7" s="416"/>
      <c r="CV7" s="416"/>
      <c r="CW7" s="416"/>
      <c r="CX7" s="416"/>
      <c r="CY7" s="416"/>
      <c r="CZ7" s="416"/>
      <c r="DA7" s="417"/>
      <c r="DB7" s="415">
        <v>3542715</v>
      </c>
      <c r="DC7" s="416"/>
      <c r="DD7" s="416"/>
      <c r="DE7" s="416"/>
      <c r="DF7" s="416"/>
      <c r="DG7" s="416"/>
      <c r="DH7" s="416"/>
      <c r="DI7" s="417"/>
      <c r="DJ7" s="139"/>
      <c r="DK7" s="139"/>
      <c r="DL7" s="139"/>
      <c r="DM7" s="139"/>
      <c r="DN7" s="139"/>
      <c r="DO7" s="139"/>
    </row>
    <row r="8" spans="1:119" ht="18.75" customHeight="1" thickBot="1">
      <c r="A8" s="140"/>
      <c r="B8" s="569"/>
      <c r="C8" s="505"/>
      <c r="D8" s="505"/>
      <c r="E8" s="570"/>
      <c r="F8" s="570"/>
      <c r="G8" s="570"/>
      <c r="H8" s="570"/>
      <c r="I8" s="570"/>
      <c r="J8" s="570"/>
      <c r="K8" s="570"/>
      <c r="L8" s="570"/>
      <c r="M8" s="570"/>
      <c r="N8" s="570"/>
      <c r="O8" s="570"/>
      <c r="P8" s="570"/>
      <c r="Q8" s="570"/>
      <c r="R8" s="574"/>
      <c r="S8" s="574"/>
      <c r="T8" s="574"/>
      <c r="U8" s="574"/>
      <c r="V8" s="575"/>
      <c r="W8" s="496"/>
      <c r="X8" s="497"/>
      <c r="Y8" s="497"/>
      <c r="Z8" s="497"/>
      <c r="AA8" s="497"/>
      <c r="AB8" s="505"/>
      <c r="AC8" s="581"/>
      <c r="AD8" s="582"/>
      <c r="AE8" s="582"/>
      <c r="AF8" s="582"/>
      <c r="AG8" s="582"/>
      <c r="AH8" s="582"/>
      <c r="AI8" s="582"/>
      <c r="AJ8" s="582"/>
      <c r="AK8" s="582"/>
      <c r="AL8" s="583"/>
      <c r="AM8" s="484" t="s">
        <v>91</v>
      </c>
      <c r="AN8" s="389"/>
      <c r="AO8" s="389"/>
      <c r="AP8" s="389"/>
      <c r="AQ8" s="389"/>
      <c r="AR8" s="389"/>
      <c r="AS8" s="389"/>
      <c r="AT8" s="390"/>
      <c r="AU8" s="472" t="s">
        <v>92</v>
      </c>
      <c r="AV8" s="473"/>
      <c r="AW8" s="473"/>
      <c r="AX8" s="473"/>
      <c r="AY8" s="395" t="s">
        <v>93</v>
      </c>
      <c r="AZ8" s="396"/>
      <c r="BA8" s="396"/>
      <c r="BB8" s="396"/>
      <c r="BC8" s="396"/>
      <c r="BD8" s="396"/>
      <c r="BE8" s="396"/>
      <c r="BF8" s="396"/>
      <c r="BG8" s="396"/>
      <c r="BH8" s="396"/>
      <c r="BI8" s="396"/>
      <c r="BJ8" s="396"/>
      <c r="BK8" s="396"/>
      <c r="BL8" s="396"/>
      <c r="BM8" s="397"/>
      <c r="BN8" s="415">
        <v>60915</v>
      </c>
      <c r="BO8" s="416"/>
      <c r="BP8" s="416"/>
      <c r="BQ8" s="416"/>
      <c r="BR8" s="416"/>
      <c r="BS8" s="416"/>
      <c r="BT8" s="416"/>
      <c r="BU8" s="417"/>
      <c r="BV8" s="415">
        <v>145891</v>
      </c>
      <c r="BW8" s="416"/>
      <c r="BX8" s="416"/>
      <c r="BY8" s="416"/>
      <c r="BZ8" s="416"/>
      <c r="CA8" s="416"/>
      <c r="CB8" s="416"/>
      <c r="CC8" s="417"/>
      <c r="CD8" s="424" t="s">
        <v>94</v>
      </c>
      <c r="CE8" s="425"/>
      <c r="CF8" s="425"/>
      <c r="CG8" s="425"/>
      <c r="CH8" s="425"/>
      <c r="CI8" s="425"/>
      <c r="CJ8" s="425"/>
      <c r="CK8" s="425"/>
      <c r="CL8" s="425"/>
      <c r="CM8" s="425"/>
      <c r="CN8" s="425"/>
      <c r="CO8" s="425"/>
      <c r="CP8" s="425"/>
      <c r="CQ8" s="425"/>
      <c r="CR8" s="425"/>
      <c r="CS8" s="426"/>
      <c r="CT8" s="524">
        <v>0.31</v>
      </c>
      <c r="CU8" s="525"/>
      <c r="CV8" s="525"/>
      <c r="CW8" s="525"/>
      <c r="CX8" s="525"/>
      <c r="CY8" s="525"/>
      <c r="CZ8" s="525"/>
      <c r="DA8" s="526"/>
      <c r="DB8" s="524">
        <v>0.3</v>
      </c>
      <c r="DC8" s="525"/>
      <c r="DD8" s="525"/>
      <c r="DE8" s="525"/>
      <c r="DF8" s="525"/>
      <c r="DG8" s="525"/>
      <c r="DH8" s="525"/>
      <c r="DI8" s="526"/>
      <c r="DJ8" s="139"/>
      <c r="DK8" s="139"/>
      <c r="DL8" s="139"/>
      <c r="DM8" s="139"/>
      <c r="DN8" s="139"/>
      <c r="DO8" s="139"/>
    </row>
    <row r="9" spans="1:119" ht="18.75" customHeight="1" thickBot="1">
      <c r="A9" s="140"/>
      <c r="B9" s="550" t="s">
        <v>95</v>
      </c>
      <c r="C9" s="551"/>
      <c r="D9" s="551"/>
      <c r="E9" s="551"/>
      <c r="F9" s="551"/>
      <c r="G9" s="551"/>
      <c r="H9" s="551"/>
      <c r="I9" s="551"/>
      <c r="J9" s="551"/>
      <c r="K9" s="478"/>
      <c r="L9" s="552" t="s">
        <v>96</v>
      </c>
      <c r="M9" s="553"/>
      <c r="N9" s="553"/>
      <c r="O9" s="553"/>
      <c r="P9" s="553"/>
      <c r="Q9" s="554"/>
      <c r="R9" s="555">
        <v>9167</v>
      </c>
      <c r="S9" s="556"/>
      <c r="T9" s="556"/>
      <c r="U9" s="556"/>
      <c r="V9" s="557"/>
      <c r="W9" s="494" t="s">
        <v>97</v>
      </c>
      <c r="X9" s="495"/>
      <c r="Y9" s="495"/>
      <c r="Z9" s="495"/>
      <c r="AA9" s="495"/>
      <c r="AB9" s="495"/>
      <c r="AC9" s="495"/>
      <c r="AD9" s="495"/>
      <c r="AE9" s="495"/>
      <c r="AF9" s="495"/>
      <c r="AG9" s="495"/>
      <c r="AH9" s="495"/>
      <c r="AI9" s="495"/>
      <c r="AJ9" s="495"/>
      <c r="AK9" s="495"/>
      <c r="AL9" s="558"/>
      <c r="AM9" s="484" t="s">
        <v>98</v>
      </c>
      <c r="AN9" s="389"/>
      <c r="AO9" s="389"/>
      <c r="AP9" s="389"/>
      <c r="AQ9" s="389"/>
      <c r="AR9" s="389"/>
      <c r="AS9" s="389"/>
      <c r="AT9" s="390"/>
      <c r="AU9" s="472" t="s">
        <v>77</v>
      </c>
      <c r="AV9" s="473"/>
      <c r="AW9" s="473"/>
      <c r="AX9" s="473"/>
      <c r="AY9" s="395" t="s">
        <v>99</v>
      </c>
      <c r="AZ9" s="396"/>
      <c r="BA9" s="396"/>
      <c r="BB9" s="396"/>
      <c r="BC9" s="396"/>
      <c r="BD9" s="396"/>
      <c r="BE9" s="396"/>
      <c r="BF9" s="396"/>
      <c r="BG9" s="396"/>
      <c r="BH9" s="396"/>
      <c r="BI9" s="396"/>
      <c r="BJ9" s="396"/>
      <c r="BK9" s="396"/>
      <c r="BL9" s="396"/>
      <c r="BM9" s="397"/>
      <c r="BN9" s="415">
        <v>-84976</v>
      </c>
      <c r="BO9" s="416"/>
      <c r="BP9" s="416"/>
      <c r="BQ9" s="416"/>
      <c r="BR9" s="416"/>
      <c r="BS9" s="416"/>
      <c r="BT9" s="416"/>
      <c r="BU9" s="417"/>
      <c r="BV9" s="415">
        <v>-843</v>
      </c>
      <c r="BW9" s="416"/>
      <c r="BX9" s="416"/>
      <c r="BY9" s="416"/>
      <c r="BZ9" s="416"/>
      <c r="CA9" s="416"/>
      <c r="CB9" s="416"/>
      <c r="CC9" s="417"/>
      <c r="CD9" s="424" t="s">
        <v>100</v>
      </c>
      <c r="CE9" s="425"/>
      <c r="CF9" s="425"/>
      <c r="CG9" s="425"/>
      <c r="CH9" s="425"/>
      <c r="CI9" s="425"/>
      <c r="CJ9" s="425"/>
      <c r="CK9" s="425"/>
      <c r="CL9" s="425"/>
      <c r="CM9" s="425"/>
      <c r="CN9" s="425"/>
      <c r="CO9" s="425"/>
      <c r="CP9" s="425"/>
      <c r="CQ9" s="425"/>
      <c r="CR9" s="425"/>
      <c r="CS9" s="426"/>
      <c r="CT9" s="385">
        <v>6.2</v>
      </c>
      <c r="CU9" s="386"/>
      <c r="CV9" s="386"/>
      <c r="CW9" s="386"/>
      <c r="CX9" s="386"/>
      <c r="CY9" s="386"/>
      <c r="CZ9" s="386"/>
      <c r="DA9" s="387"/>
      <c r="DB9" s="385">
        <v>5.8</v>
      </c>
      <c r="DC9" s="386"/>
      <c r="DD9" s="386"/>
      <c r="DE9" s="386"/>
      <c r="DF9" s="386"/>
      <c r="DG9" s="386"/>
      <c r="DH9" s="386"/>
      <c r="DI9" s="387"/>
      <c r="DJ9" s="139"/>
      <c r="DK9" s="139"/>
      <c r="DL9" s="139"/>
      <c r="DM9" s="139"/>
      <c r="DN9" s="139"/>
      <c r="DO9" s="139"/>
    </row>
    <row r="10" spans="1:119" ht="18.75" customHeight="1" thickBot="1">
      <c r="A10" s="140"/>
      <c r="B10" s="550"/>
      <c r="C10" s="551"/>
      <c r="D10" s="551"/>
      <c r="E10" s="551"/>
      <c r="F10" s="551"/>
      <c r="G10" s="551"/>
      <c r="H10" s="551"/>
      <c r="I10" s="551"/>
      <c r="J10" s="551"/>
      <c r="K10" s="478"/>
      <c r="L10" s="388" t="s">
        <v>101</v>
      </c>
      <c r="M10" s="389"/>
      <c r="N10" s="389"/>
      <c r="O10" s="389"/>
      <c r="P10" s="389"/>
      <c r="Q10" s="390"/>
      <c r="R10" s="391">
        <v>9978</v>
      </c>
      <c r="S10" s="392"/>
      <c r="T10" s="392"/>
      <c r="U10" s="392"/>
      <c r="V10" s="394"/>
      <c r="W10" s="559"/>
      <c r="X10" s="377"/>
      <c r="Y10" s="377"/>
      <c r="Z10" s="377"/>
      <c r="AA10" s="377"/>
      <c r="AB10" s="377"/>
      <c r="AC10" s="377"/>
      <c r="AD10" s="377"/>
      <c r="AE10" s="377"/>
      <c r="AF10" s="377"/>
      <c r="AG10" s="377"/>
      <c r="AH10" s="377"/>
      <c r="AI10" s="377"/>
      <c r="AJ10" s="377"/>
      <c r="AK10" s="377"/>
      <c r="AL10" s="560"/>
      <c r="AM10" s="484" t="s">
        <v>102</v>
      </c>
      <c r="AN10" s="389"/>
      <c r="AO10" s="389"/>
      <c r="AP10" s="389"/>
      <c r="AQ10" s="389"/>
      <c r="AR10" s="389"/>
      <c r="AS10" s="389"/>
      <c r="AT10" s="390"/>
      <c r="AU10" s="472" t="s">
        <v>103</v>
      </c>
      <c r="AV10" s="473"/>
      <c r="AW10" s="473"/>
      <c r="AX10" s="473"/>
      <c r="AY10" s="395" t="s">
        <v>104</v>
      </c>
      <c r="AZ10" s="396"/>
      <c r="BA10" s="396"/>
      <c r="BB10" s="396"/>
      <c r="BC10" s="396"/>
      <c r="BD10" s="396"/>
      <c r="BE10" s="396"/>
      <c r="BF10" s="396"/>
      <c r="BG10" s="396"/>
      <c r="BH10" s="396"/>
      <c r="BI10" s="396"/>
      <c r="BJ10" s="396"/>
      <c r="BK10" s="396"/>
      <c r="BL10" s="396"/>
      <c r="BM10" s="397"/>
      <c r="BN10" s="415">
        <v>500</v>
      </c>
      <c r="BO10" s="416"/>
      <c r="BP10" s="416"/>
      <c r="BQ10" s="416"/>
      <c r="BR10" s="416"/>
      <c r="BS10" s="416"/>
      <c r="BT10" s="416"/>
      <c r="BU10" s="417"/>
      <c r="BV10" s="415">
        <v>500</v>
      </c>
      <c r="BW10" s="416"/>
      <c r="BX10" s="416"/>
      <c r="BY10" s="416"/>
      <c r="BZ10" s="416"/>
      <c r="CA10" s="416"/>
      <c r="CB10" s="416"/>
      <c r="CC10" s="417"/>
      <c r="CD10" s="144" t="s">
        <v>105</v>
      </c>
      <c r="CE10" s="145"/>
      <c r="CF10" s="145"/>
      <c r="CG10" s="145"/>
      <c r="CH10" s="145"/>
      <c r="CI10" s="145"/>
      <c r="CJ10" s="145"/>
      <c r="CK10" s="145"/>
      <c r="CL10" s="145"/>
      <c r="CM10" s="145"/>
      <c r="CN10" s="145"/>
      <c r="CO10" s="145"/>
      <c r="CP10" s="145"/>
      <c r="CQ10" s="145"/>
      <c r="CR10" s="145"/>
      <c r="CS10" s="146"/>
      <c r="CT10" s="147"/>
      <c r="CU10" s="148"/>
      <c r="CV10" s="148"/>
      <c r="CW10" s="148"/>
      <c r="CX10" s="148"/>
      <c r="CY10" s="148"/>
      <c r="CZ10" s="148"/>
      <c r="DA10" s="149"/>
      <c r="DB10" s="147"/>
      <c r="DC10" s="148"/>
      <c r="DD10" s="148"/>
      <c r="DE10" s="148"/>
      <c r="DF10" s="148"/>
      <c r="DG10" s="148"/>
      <c r="DH10" s="148"/>
      <c r="DI10" s="149"/>
      <c r="DJ10" s="139"/>
      <c r="DK10" s="139"/>
      <c r="DL10" s="139"/>
      <c r="DM10" s="139"/>
      <c r="DN10" s="139"/>
      <c r="DO10" s="139"/>
    </row>
    <row r="11" spans="1:119" ht="18.75" customHeight="1" thickBot="1">
      <c r="A11" s="140"/>
      <c r="B11" s="550"/>
      <c r="C11" s="551"/>
      <c r="D11" s="551"/>
      <c r="E11" s="551"/>
      <c r="F11" s="551"/>
      <c r="G11" s="551"/>
      <c r="H11" s="551"/>
      <c r="I11" s="551"/>
      <c r="J11" s="551"/>
      <c r="K11" s="478"/>
      <c r="L11" s="461" t="s">
        <v>106</v>
      </c>
      <c r="M11" s="462"/>
      <c r="N11" s="462"/>
      <c r="O11" s="462"/>
      <c r="P11" s="462"/>
      <c r="Q11" s="463"/>
      <c r="R11" s="547" t="s">
        <v>107</v>
      </c>
      <c r="S11" s="548"/>
      <c r="T11" s="548"/>
      <c r="U11" s="548"/>
      <c r="V11" s="549"/>
      <c r="W11" s="559"/>
      <c r="X11" s="377"/>
      <c r="Y11" s="377"/>
      <c r="Z11" s="377"/>
      <c r="AA11" s="377"/>
      <c r="AB11" s="377"/>
      <c r="AC11" s="377"/>
      <c r="AD11" s="377"/>
      <c r="AE11" s="377"/>
      <c r="AF11" s="377"/>
      <c r="AG11" s="377"/>
      <c r="AH11" s="377"/>
      <c r="AI11" s="377"/>
      <c r="AJ11" s="377"/>
      <c r="AK11" s="377"/>
      <c r="AL11" s="560"/>
      <c r="AM11" s="484" t="s">
        <v>108</v>
      </c>
      <c r="AN11" s="389"/>
      <c r="AO11" s="389"/>
      <c r="AP11" s="389"/>
      <c r="AQ11" s="389"/>
      <c r="AR11" s="389"/>
      <c r="AS11" s="389"/>
      <c r="AT11" s="390"/>
      <c r="AU11" s="472" t="s">
        <v>109</v>
      </c>
      <c r="AV11" s="473"/>
      <c r="AW11" s="473"/>
      <c r="AX11" s="473"/>
      <c r="AY11" s="395" t="s">
        <v>110</v>
      </c>
      <c r="AZ11" s="396"/>
      <c r="BA11" s="396"/>
      <c r="BB11" s="396"/>
      <c r="BC11" s="396"/>
      <c r="BD11" s="396"/>
      <c r="BE11" s="396"/>
      <c r="BF11" s="396"/>
      <c r="BG11" s="396"/>
      <c r="BH11" s="396"/>
      <c r="BI11" s="396"/>
      <c r="BJ11" s="396"/>
      <c r="BK11" s="396"/>
      <c r="BL11" s="396"/>
      <c r="BM11" s="397"/>
      <c r="BN11" s="415" t="s">
        <v>111</v>
      </c>
      <c r="BO11" s="416"/>
      <c r="BP11" s="416"/>
      <c r="BQ11" s="416"/>
      <c r="BR11" s="416"/>
      <c r="BS11" s="416"/>
      <c r="BT11" s="416"/>
      <c r="BU11" s="417"/>
      <c r="BV11" s="415" t="s">
        <v>111</v>
      </c>
      <c r="BW11" s="416"/>
      <c r="BX11" s="416"/>
      <c r="BY11" s="416"/>
      <c r="BZ11" s="416"/>
      <c r="CA11" s="416"/>
      <c r="CB11" s="416"/>
      <c r="CC11" s="417"/>
      <c r="CD11" s="424" t="s">
        <v>112</v>
      </c>
      <c r="CE11" s="425"/>
      <c r="CF11" s="425"/>
      <c r="CG11" s="425"/>
      <c r="CH11" s="425"/>
      <c r="CI11" s="425"/>
      <c r="CJ11" s="425"/>
      <c r="CK11" s="425"/>
      <c r="CL11" s="425"/>
      <c r="CM11" s="425"/>
      <c r="CN11" s="425"/>
      <c r="CO11" s="425"/>
      <c r="CP11" s="425"/>
      <c r="CQ11" s="425"/>
      <c r="CR11" s="425"/>
      <c r="CS11" s="426"/>
      <c r="CT11" s="524" t="s">
        <v>111</v>
      </c>
      <c r="CU11" s="525"/>
      <c r="CV11" s="525"/>
      <c r="CW11" s="525"/>
      <c r="CX11" s="525"/>
      <c r="CY11" s="525"/>
      <c r="CZ11" s="525"/>
      <c r="DA11" s="526"/>
      <c r="DB11" s="524" t="s">
        <v>111</v>
      </c>
      <c r="DC11" s="525"/>
      <c r="DD11" s="525"/>
      <c r="DE11" s="525"/>
      <c r="DF11" s="525"/>
      <c r="DG11" s="525"/>
      <c r="DH11" s="525"/>
      <c r="DI11" s="526"/>
      <c r="DJ11" s="139"/>
      <c r="DK11" s="139"/>
      <c r="DL11" s="139"/>
      <c r="DM11" s="139"/>
      <c r="DN11" s="139"/>
      <c r="DO11" s="139"/>
    </row>
    <row r="12" spans="1:119" ht="18.75" customHeight="1">
      <c r="A12" s="140"/>
      <c r="B12" s="527" t="s">
        <v>113</v>
      </c>
      <c r="C12" s="528"/>
      <c r="D12" s="528"/>
      <c r="E12" s="528"/>
      <c r="F12" s="528"/>
      <c r="G12" s="528"/>
      <c r="H12" s="528"/>
      <c r="I12" s="528"/>
      <c r="J12" s="528"/>
      <c r="K12" s="529"/>
      <c r="L12" s="536" t="s">
        <v>114</v>
      </c>
      <c r="M12" s="537"/>
      <c r="N12" s="537"/>
      <c r="O12" s="537"/>
      <c r="P12" s="537"/>
      <c r="Q12" s="538"/>
      <c r="R12" s="539">
        <v>9086</v>
      </c>
      <c r="S12" s="540"/>
      <c r="T12" s="540"/>
      <c r="U12" s="540"/>
      <c r="V12" s="541"/>
      <c r="W12" s="542" t="s">
        <v>1</v>
      </c>
      <c r="X12" s="473"/>
      <c r="Y12" s="473"/>
      <c r="Z12" s="473"/>
      <c r="AA12" s="473"/>
      <c r="AB12" s="543"/>
      <c r="AC12" s="472" t="s">
        <v>115</v>
      </c>
      <c r="AD12" s="473"/>
      <c r="AE12" s="473"/>
      <c r="AF12" s="473"/>
      <c r="AG12" s="543"/>
      <c r="AH12" s="472" t="s">
        <v>116</v>
      </c>
      <c r="AI12" s="473"/>
      <c r="AJ12" s="473"/>
      <c r="AK12" s="473"/>
      <c r="AL12" s="544"/>
      <c r="AM12" s="484" t="s">
        <v>117</v>
      </c>
      <c r="AN12" s="389"/>
      <c r="AO12" s="389"/>
      <c r="AP12" s="389"/>
      <c r="AQ12" s="389"/>
      <c r="AR12" s="389"/>
      <c r="AS12" s="389"/>
      <c r="AT12" s="390"/>
      <c r="AU12" s="472" t="s">
        <v>118</v>
      </c>
      <c r="AV12" s="473"/>
      <c r="AW12" s="473"/>
      <c r="AX12" s="473"/>
      <c r="AY12" s="395" t="s">
        <v>119</v>
      </c>
      <c r="AZ12" s="396"/>
      <c r="BA12" s="396"/>
      <c r="BB12" s="396"/>
      <c r="BC12" s="396"/>
      <c r="BD12" s="396"/>
      <c r="BE12" s="396"/>
      <c r="BF12" s="396"/>
      <c r="BG12" s="396"/>
      <c r="BH12" s="396"/>
      <c r="BI12" s="396"/>
      <c r="BJ12" s="396"/>
      <c r="BK12" s="396"/>
      <c r="BL12" s="396"/>
      <c r="BM12" s="397"/>
      <c r="BN12" s="415" t="s">
        <v>120</v>
      </c>
      <c r="BO12" s="416"/>
      <c r="BP12" s="416"/>
      <c r="BQ12" s="416"/>
      <c r="BR12" s="416"/>
      <c r="BS12" s="416"/>
      <c r="BT12" s="416"/>
      <c r="BU12" s="417"/>
      <c r="BV12" s="415" t="s">
        <v>120</v>
      </c>
      <c r="BW12" s="416"/>
      <c r="BX12" s="416"/>
      <c r="BY12" s="416"/>
      <c r="BZ12" s="416"/>
      <c r="CA12" s="416"/>
      <c r="CB12" s="416"/>
      <c r="CC12" s="417"/>
      <c r="CD12" s="424" t="s">
        <v>121</v>
      </c>
      <c r="CE12" s="425"/>
      <c r="CF12" s="425"/>
      <c r="CG12" s="425"/>
      <c r="CH12" s="425"/>
      <c r="CI12" s="425"/>
      <c r="CJ12" s="425"/>
      <c r="CK12" s="425"/>
      <c r="CL12" s="425"/>
      <c r="CM12" s="425"/>
      <c r="CN12" s="425"/>
      <c r="CO12" s="425"/>
      <c r="CP12" s="425"/>
      <c r="CQ12" s="425"/>
      <c r="CR12" s="425"/>
      <c r="CS12" s="426"/>
      <c r="CT12" s="524" t="s">
        <v>120</v>
      </c>
      <c r="CU12" s="525"/>
      <c r="CV12" s="525"/>
      <c r="CW12" s="525"/>
      <c r="CX12" s="525"/>
      <c r="CY12" s="525"/>
      <c r="CZ12" s="525"/>
      <c r="DA12" s="526"/>
      <c r="DB12" s="524" t="s">
        <v>120</v>
      </c>
      <c r="DC12" s="525"/>
      <c r="DD12" s="525"/>
      <c r="DE12" s="525"/>
      <c r="DF12" s="525"/>
      <c r="DG12" s="525"/>
      <c r="DH12" s="525"/>
      <c r="DI12" s="526"/>
      <c r="DJ12" s="139"/>
      <c r="DK12" s="139"/>
      <c r="DL12" s="139"/>
      <c r="DM12" s="139"/>
      <c r="DN12" s="139"/>
      <c r="DO12" s="139"/>
    </row>
    <row r="13" spans="1:119" ht="18.75" customHeight="1">
      <c r="A13" s="140"/>
      <c r="B13" s="530"/>
      <c r="C13" s="531"/>
      <c r="D13" s="531"/>
      <c r="E13" s="531"/>
      <c r="F13" s="531"/>
      <c r="G13" s="531"/>
      <c r="H13" s="531"/>
      <c r="I13" s="531"/>
      <c r="J13" s="531"/>
      <c r="K13" s="532"/>
      <c r="L13" s="150"/>
      <c r="M13" s="513" t="s">
        <v>122</v>
      </c>
      <c r="N13" s="514"/>
      <c r="O13" s="514"/>
      <c r="P13" s="514"/>
      <c r="Q13" s="515"/>
      <c r="R13" s="516">
        <v>9052</v>
      </c>
      <c r="S13" s="517"/>
      <c r="T13" s="517"/>
      <c r="U13" s="517"/>
      <c r="V13" s="518"/>
      <c r="W13" s="504" t="s">
        <v>123</v>
      </c>
      <c r="X13" s="428"/>
      <c r="Y13" s="428"/>
      <c r="Z13" s="428"/>
      <c r="AA13" s="428"/>
      <c r="AB13" s="429"/>
      <c r="AC13" s="391">
        <v>487</v>
      </c>
      <c r="AD13" s="392"/>
      <c r="AE13" s="392"/>
      <c r="AF13" s="392"/>
      <c r="AG13" s="393"/>
      <c r="AH13" s="391">
        <v>613</v>
      </c>
      <c r="AI13" s="392"/>
      <c r="AJ13" s="392"/>
      <c r="AK13" s="392"/>
      <c r="AL13" s="394"/>
      <c r="AM13" s="484" t="s">
        <v>124</v>
      </c>
      <c r="AN13" s="389"/>
      <c r="AO13" s="389"/>
      <c r="AP13" s="389"/>
      <c r="AQ13" s="389"/>
      <c r="AR13" s="389"/>
      <c r="AS13" s="389"/>
      <c r="AT13" s="390"/>
      <c r="AU13" s="472" t="s">
        <v>125</v>
      </c>
      <c r="AV13" s="473"/>
      <c r="AW13" s="473"/>
      <c r="AX13" s="473"/>
      <c r="AY13" s="395" t="s">
        <v>126</v>
      </c>
      <c r="AZ13" s="396"/>
      <c r="BA13" s="396"/>
      <c r="BB13" s="396"/>
      <c r="BC13" s="396"/>
      <c r="BD13" s="396"/>
      <c r="BE13" s="396"/>
      <c r="BF13" s="396"/>
      <c r="BG13" s="396"/>
      <c r="BH13" s="396"/>
      <c r="BI13" s="396"/>
      <c r="BJ13" s="396"/>
      <c r="BK13" s="396"/>
      <c r="BL13" s="396"/>
      <c r="BM13" s="397"/>
      <c r="BN13" s="415">
        <v>-84476</v>
      </c>
      <c r="BO13" s="416"/>
      <c r="BP13" s="416"/>
      <c r="BQ13" s="416"/>
      <c r="BR13" s="416"/>
      <c r="BS13" s="416"/>
      <c r="BT13" s="416"/>
      <c r="BU13" s="417"/>
      <c r="BV13" s="415">
        <v>-343</v>
      </c>
      <c r="BW13" s="416"/>
      <c r="BX13" s="416"/>
      <c r="BY13" s="416"/>
      <c r="BZ13" s="416"/>
      <c r="CA13" s="416"/>
      <c r="CB13" s="416"/>
      <c r="CC13" s="417"/>
      <c r="CD13" s="424" t="s">
        <v>127</v>
      </c>
      <c r="CE13" s="425"/>
      <c r="CF13" s="425"/>
      <c r="CG13" s="425"/>
      <c r="CH13" s="425"/>
      <c r="CI13" s="425"/>
      <c r="CJ13" s="425"/>
      <c r="CK13" s="425"/>
      <c r="CL13" s="425"/>
      <c r="CM13" s="425"/>
      <c r="CN13" s="425"/>
      <c r="CO13" s="425"/>
      <c r="CP13" s="425"/>
      <c r="CQ13" s="425"/>
      <c r="CR13" s="425"/>
      <c r="CS13" s="426"/>
      <c r="CT13" s="385">
        <v>3.2</v>
      </c>
      <c r="CU13" s="386"/>
      <c r="CV13" s="386"/>
      <c r="CW13" s="386"/>
      <c r="CX13" s="386"/>
      <c r="CY13" s="386"/>
      <c r="CZ13" s="386"/>
      <c r="DA13" s="387"/>
      <c r="DB13" s="385">
        <v>3.6</v>
      </c>
      <c r="DC13" s="386"/>
      <c r="DD13" s="386"/>
      <c r="DE13" s="386"/>
      <c r="DF13" s="386"/>
      <c r="DG13" s="386"/>
      <c r="DH13" s="386"/>
      <c r="DI13" s="387"/>
      <c r="DJ13" s="139"/>
      <c r="DK13" s="139"/>
      <c r="DL13" s="139"/>
      <c r="DM13" s="139"/>
      <c r="DN13" s="139"/>
      <c r="DO13" s="139"/>
    </row>
    <row r="14" spans="1:119" ht="18.75" customHeight="1" thickBot="1">
      <c r="A14" s="140"/>
      <c r="B14" s="530"/>
      <c r="C14" s="531"/>
      <c r="D14" s="531"/>
      <c r="E14" s="531"/>
      <c r="F14" s="531"/>
      <c r="G14" s="531"/>
      <c r="H14" s="531"/>
      <c r="I14" s="531"/>
      <c r="J14" s="531"/>
      <c r="K14" s="532"/>
      <c r="L14" s="506" t="s">
        <v>128</v>
      </c>
      <c r="M14" s="545"/>
      <c r="N14" s="545"/>
      <c r="O14" s="545"/>
      <c r="P14" s="545"/>
      <c r="Q14" s="546"/>
      <c r="R14" s="516">
        <v>9247</v>
      </c>
      <c r="S14" s="517"/>
      <c r="T14" s="517"/>
      <c r="U14" s="517"/>
      <c r="V14" s="518"/>
      <c r="W14" s="519"/>
      <c r="X14" s="431"/>
      <c r="Y14" s="431"/>
      <c r="Z14" s="431"/>
      <c r="AA14" s="431"/>
      <c r="AB14" s="432"/>
      <c r="AC14" s="509">
        <v>10.3</v>
      </c>
      <c r="AD14" s="510"/>
      <c r="AE14" s="510"/>
      <c r="AF14" s="510"/>
      <c r="AG14" s="511"/>
      <c r="AH14" s="509">
        <v>12.5</v>
      </c>
      <c r="AI14" s="510"/>
      <c r="AJ14" s="510"/>
      <c r="AK14" s="510"/>
      <c r="AL14" s="512"/>
      <c r="AM14" s="484"/>
      <c r="AN14" s="389"/>
      <c r="AO14" s="389"/>
      <c r="AP14" s="389"/>
      <c r="AQ14" s="389"/>
      <c r="AR14" s="389"/>
      <c r="AS14" s="389"/>
      <c r="AT14" s="390"/>
      <c r="AU14" s="472"/>
      <c r="AV14" s="473"/>
      <c r="AW14" s="473"/>
      <c r="AX14" s="473"/>
      <c r="AY14" s="395"/>
      <c r="AZ14" s="396"/>
      <c r="BA14" s="396"/>
      <c r="BB14" s="396"/>
      <c r="BC14" s="396"/>
      <c r="BD14" s="396"/>
      <c r="BE14" s="396"/>
      <c r="BF14" s="396"/>
      <c r="BG14" s="396"/>
      <c r="BH14" s="396"/>
      <c r="BI14" s="396"/>
      <c r="BJ14" s="396"/>
      <c r="BK14" s="396"/>
      <c r="BL14" s="396"/>
      <c r="BM14" s="397"/>
      <c r="BN14" s="415"/>
      <c r="BO14" s="416"/>
      <c r="BP14" s="416"/>
      <c r="BQ14" s="416"/>
      <c r="BR14" s="416"/>
      <c r="BS14" s="416"/>
      <c r="BT14" s="416"/>
      <c r="BU14" s="417"/>
      <c r="BV14" s="415"/>
      <c r="BW14" s="416"/>
      <c r="BX14" s="416"/>
      <c r="BY14" s="416"/>
      <c r="BZ14" s="416"/>
      <c r="CA14" s="416"/>
      <c r="CB14" s="416"/>
      <c r="CC14" s="417"/>
      <c r="CD14" s="421" t="s">
        <v>129</v>
      </c>
      <c r="CE14" s="422"/>
      <c r="CF14" s="422"/>
      <c r="CG14" s="422"/>
      <c r="CH14" s="422"/>
      <c r="CI14" s="422"/>
      <c r="CJ14" s="422"/>
      <c r="CK14" s="422"/>
      <c r="CL14" s="422"/>
      <c r="CM14" s="422"/>
      <c r="CN14" s="422"/>
      <c r="CO14" s="422"/>
      <c r="CP14" s="422"/>
      <c r="CQ14" s="422"/>
      <c r="CR14" s="422"/>
      <c r="CS14" s="423"/>
      <c r="CT14" s="520" t="s">
        <v>120</v>
      </c>
      <c r="CU14" s="488"/>
      <c r="CV14" s="488"/>
      <c r="CW14" s="488"/>
      <c r="CX14" s="488"/>
      <c r="CY14" s="488"/>
      <c r="CZ14" s="488"/>
      <c r="DA14" s="489"/>
      <c r="DB14" s="520" t="s">
        <v>120</v>
      </c>
      <c r="DC14" s="488"/>
      <c r="DD14" s="488"/>
      <c r="DE14" s="488"/>
      <c r="DF14" s="488"/>
      <c r="DG14" s="488"/>
      <c r="DH14" s="488"/>
      <c r="DI14" s="489"/>
      <c r="DJ14" s="139"/>
      <c r="DK14" s="139"/>
      <c r="DL14" s="139"/>
      <c r="DM14" s="139"/>
      <c r="DN14" s="139"/>
      <c r="DO14" s="139"/>
    </row>
    <row r="15" spans="1:119" ht="18.75" customHeight="1">
      <c r="A15" s="140"/>
      <c r="B15" s="530"/>
      <c r="C15" s="531"/>
      <c r="D15" s="531"/>
      <c r="E15" s="531"/>
      <c r="F15" s="531"/>
      <c r="G15" s="531"/>
      <c r="H15" s="531"/>
      <c r="I15" s="531"/>
      <c r="J15" s="531"/>
      <c r="K15" s="532"/>
      <c r="L15" s="150"/>
      <c r="M15" s="513" t="s">
        <v>122</v>
      </c>
      <c r="N15" s="514"/>
      <c r="O15" s="514"/>
      <c r="P15" s="514"/>
      <c r="Q15" s="515"/>
      <c r="R15" s="516">
        <v>9213</v>
      </c>
      <c r="S15" s="517"/>
      <c r="T15" s="517"/>
      <c r="U15" s="517"/>
      <c r="V15" s="518"/>
      <c r="W15" s="504" t="s">
        <v>130</v>
      </c>
      <c r="X15" s="428"/>
      <c r="Y15" s="428"/>
      <c r="Z15" s="428"/>
      <c r="AA15" s="428"/>
      <c r="AB15" s="429"/>
      <c r="AC15" s="391">
        <v>1540</v>
      </c>
      <c r="AD15" s="392"/>
      <c r="AE15" s="392"/>
      <c r="AF15" s="392"/>
      <c r="AG15" s="393"/>
      <c r="AH15" s="391">
        <v>1533</v>
      </c>
      <c r="AI15" s="392"/>
      <c r="AJ15" s="392"/>
      <c r="AK15" s="392"/>
      <c r="AL15" s="394"/>
      <c r="AM15" s="484"/>
      <c r="AN15" s="389"/>
      <c r="AO15" s="389"/>
      <c r="AP15" s="389"/>
      <c r="AQ15" s="389"/>
      <c r="AR15" s="389"/>
      <c r="AS15" s="389"/>
      <c r="AT15" s="390"/>
      <c r="AU15" s="472"/>
      <c r="AV15" s="473"/>
      <c r="AW15" s="473"/>
      <c r="AX15" s="473"/>
      <c r="AY15" s="407" t="s">
        <v>131</v>
      </c>
      <c r="AZ15" s="408"/>
      <c r="BA15" s="408"/>
      <c r="BB15" s="408"/>
      <c r="BC15" s="408"/>
      <c r="BD15" s="408"/>
      <c r="BE15" s="408"/>
      <c r="BF15" s="408"/>
      <c r="BG15" s="408"/>
      <c r="BH15" s="408"/>
      <c r="BI15" s="408"/>
      <c r="BJ15" s="408"/>
      <c r="BK15" s="408"/>
      <c r="BL15" s="408"/>
      <c r="BM15" s="409"/>
      <c r="BN15" s="410">
        <v>970843</v>
      </c>
      <c r="BO15" s="411"/>
      <c r="BP15" s="411"/>
      <c r="BQ15" s="411"/>
      <c r="BR15" s="411"/>
      <c r="BS15" s="411"/>
      <c r="BT15" s="411"/>
      <c r="BU15" s="412"/>
      <c r="BV15" s="410">
        <v>967075</v>
      </c>
      <c r="BW15" s="411"/>
      <c r="BX15" s="411"/>
      <c r="BY15" s="411"/>
      <c r="BZ15" s="411"/>
      <c r="CA15" s="411"/>
      <c r="CB15" s="411"/>
      <c r="CC15" s="412"/>
      <c r="CD15" s="521" t="s">
        <v>132</v>
      </c>
      <c r="CE15" s="522"/>
      <c r="CF15" s="522"/>
      <c r="CG15" s="522"/>
      <c r="CH15" s="522"/>
      <c r="CI15" s="522"/>
      <c r="CJ15" s="522"/>
      <c r="CK15" s="522"/>
      <c r="CL15" s="522"/>
      <c r="CM15" s="522"/>
      <c r="CN15" s="522"/>
      <c r="CO15" s="522"/>
      <c r="CP15" s="522"/>
      <c r="CQ15" s="522"/>
      <c r="CR15" s="522"/>
      <c r="CS15" s="523"/>
      <c r="CT15" s="151"/>
      <c r="CU15" s="152"/>
      <c r="CV15" s="152"/>
      <c r="CW15" s="152"/>
      <c r="CX15" s="152"/>
      <c r="CY15" s="152"/>
      <c r="CZ15" s="152"/>
      <c r="DA15" s="153"/>
      <c r="DB15" s="151"/>
      <c r="DC15" s="152"/>
      <c r="DD15" s="152"/>
      <c r="DE15" s="152"/>
      <c r="DF15" s="152"/>
      <c r="DG15" s="152"/>
      <c r="DH15" s="152"/>
      <c r="DI15" s="153"/>
      <c r="DJ15" s="139"/>
      <c r="DK15" s="139"/>
      <c r="DL15" s="139"/>
      <c r="DM15" s="139"/>
      <c r="DN15" s="139"/>
      <c r="DO15" s="139"/>
    </row>
    <row r="16" spans="1:119" ht="18.75" customHeight="1">
      <c r="A16" s="140"/>
      <c r="B16" s="530"/>
      <c r="C16" s="531"/>
      <c r="D16" s="531"/>
      <c r="E16" s="531"/>
      <c r="F16" s="531"/>
      <c r="G16" s="531"/>
      <c r="H16" s="531"/>
      <c r="I16" s="531"/>
      <c r="J16" s="531"/>
      <c r="K16" s="532"/>
      <c r="L16" s="506" t="s">
        <v>133</v>
      </c>
      <c r="M16" s="507"/>
      <c r="N16" s="507"/>
      <c r="O16" s="507"/>
      <c r="P16" s="507"/>
      <c r="Q16" s="508"/>
      <c r="R16" s="501" t="s">
        <v>134</v>
      </c>
      <c r="S16" s="502"/>
      <c r="T16" s="502"/>
      <c r="U16" s="502"/>
      <c r="V16" s="503"/>
      <c r="W16" s="519"/>
      <c r="X16" s="431"/>
      <c r="Y16" s="431"/>
      <c r="Z16" s="431"/>
      <c r="AA16" s="431"/>
      <c r="AB16" s="432"/>
      <c r="AC16" s="509">
        <v>32.4</v>
      </c>
      <c r="AD16" s="510"/>
      <c r="AE16" s="510"/>
      <c r="AF16" s="510"/>
      <c r="AG16" s="511"/>
      <c r="AH16" s="509">
        <v>31.3</v>
      </c>
      <c r="AI16" s="510"/>
      <c r="AJ16" s="510"/>
      <c r="AK16" s="510"/>
      <c r="AL16" s="512"/>
      <c r="AM16" s="484"/>
      <c r="AN16" s="389"/>
      <c r="AO16" s="389"/>
      <c r="AP16" s="389"/>
      <c r="AQ16" s="389"/>
      <c r="AR16" s="389"/>
      <c r="AS16" s="389"/>
      <c r="AT16" s="390"/>
      <c r="AU16" s="472"/>
      <c r="AV16" s="473"/>
      <c r="AW16" s="473"/>
      <c r="AX16" s="473"/>
      <c r="AY16" s="395" t="s">
        <v>135</v>
      </c>
      <c r="AZ16" s="396"/>
      <c r="BA16" s="396"/>
      <c r="BB16" s="396"/>
      <c r="BC16" s="396"/>
      <c r="BD16" s="396"/>
      <c r="BE16" s="396"/>
      <c r="BF16" s="396"/>
      <c r="BG16" s="396"/>
      <c r="BH16" s="396"/>
      <c r="BI16" s="396"/>
      <c r="BJ16" s="396"/>
      <c r="BK16" s="396"/>
      <c r="BL16" s="396"/>
      <c r="BM16" s="397"/>
      <c r="BN16" s="415">
        <v>3020346</v>
      </c>
      <c r="BO16" s="416"/>
      <c r="BP16" s="416"/>
      <c r="BQ16" s="416"/>
      <c r="BR16" s="416"/>
      <c r="BS16" s="416"/>
      <c r="BT16" s="416"/>
      <c r="BU16" s="417"/>
      <c r="BV16" s="415">
        <v>3109037</v>
      </c>
      <c r="BW16" s="416"/>
      <c r="BX16" s="416"/>
      <c r="BY16" s="416"/>
      <c r="BZ16" s="416"/>
      <c r="CA16" s="416"/>
      <c r="CB16" s="416"/>
      <c r="CC16" s="417"/>
      <c r="CD16" s="154"/>
      <c r="CE16" s="413"/>
      <c r="CF16" s="413"/>
      <c r="CG16" s="413"/>
      <c r="CH16" s="413"/>
      <c r="CI16" s="413"/>
      <c r="CJ16" s="413"/>
      <c r="CK16" s="413"/>
      <c r="CL16" s="413"/>
      <c r="CM16" s="413"/>
      <c r="CN16" s="413"/>
      <c r="CO16" s="413"/>
      <c r="CP16" s="413"/>
      <c r="CQ16" s="413"/>
      <c r="CR16" s="413"/>
      <c r="CS16" s="414"/>
      <c r="CT16" s="385"/>
      <c r="CU16" s="386"/>
      <c r="CV16" s="386"/>
      <c r="CW16" s="386"/>
      <c r="CX16" s="386"/>
      <c r="CY16" s="386"/>
      <c r="CZ16" s="386"/>
      <c r="DA16" s="387"/>
      <c r="DB16" s="385"/>
      <c r="DC16" s="386"/>
      <c r="DD16" s="386"/>
      <c r="DE16" s="386"/>
      <c r="DF16" s="386"/>
      <c r="DG16" s="386"/>
      <c r="DH16" s="386"/>
      <c r="DI16" s="387"/>
      <c r="DJ16" s="139"/>
      <c r="DK16" s="139"/>
      <c r="DL16" s="139"/>
      <c r="DM16" s="139"/>
      <c r="DN16" s="139"/>
      <c r="DO16" s="139"/>
    </row>
    <row r="17" spans="1:119" ht="18.75" customHeight="1" thickBot="1">
      <c r="A17" s="140"/>
      <c r="B17" s="533"/>
      <c r="C17" s="534"/>
      <c r="D17" s="534"/>
      <c r="E17" s="534"/>
      <c r="F17" s="534"/>
      <c r="G17" s="534"/>
      <c r="H17" s="534"/>
      <c r="I17" s="534"/>
      <c r="J17" s="534"/>
      <c r="K17" s="535"/>
      <c r="L17" s="155"/>
      <c r="M17" s="498" t="s">
        <v>136</v>
      </c>
      <c r="N17" s="499"/>
      <c r="O17" s="499"/>
      <c r="P17" s="499"/>
      <c r="Q17" s="500"/>
      <c r="R17" s="501" t="s">
        <v>134</v>
      </c>
      <c r="S17" s="502"/>
      <c r="T17" s="502"/>
      <c r="U17" s="502"/>
      <c r="V17" s="503"/>
      <c r="W17" s="504" t="s">
        <v>137</v>
      </c>
      <c r="X17" s="428"/>
      <c r="Y17" s="428"/>
      <c r="Z17" s="428"/>
      <c r="AA17" s="428"/>
      <c r="AB17" s="429"/>
      <c r="AC17" s="391">
        <v>2723</v>
      </c>
      <c r="AD17" s="392"/>
      <c r="AE17" s="392"/>
      <c r="AF17" s="392"/>
      <c r="AG17" s="393"/>
      <c r="AH17" s="391">
        <v>2758</v>
      </c>
      <c r="AI17" s="392"/>
      <c r="AJ17" s="392"/>
      <c r="AK17" s="392"/>
      <c r="AL17" s="394"/>
      <c r="AM17" s="484"/>
      <c r="AN17" s="389"/>
      <c r="AO17" s="389"/>
      <c r="AP17" s="389"/>
      <c r="AQ17" s="389"/>
      <c r="AR17" s="389"/>
      <c r="AS17" s="389"/>
      <c r="AT17" s="390"/>
      <c r="AU17" s="472"/>
      <c r="AV17" s="473"/>
      <c r="AW17" s="473"/>
      <c r="AX17" s="473"/>
      <c r="AY17" s="395" t="s">
        <v>138</v>
      </c>
      <c r="AZ17" s="396"/>
      <c r="BA17" s="396"/>
      <c r="BB17" s="396"/>
      <c r="BC17" s="396"/>
      <c r="BD17" s="396"/>
      <c r="BE17" s="396"/>
      <c r="BF17" s="396"/>
      <c r="BG17" s="396"/>
      <c r="BH17" s="396"/>
      <c r="BI17" s="396"/>
      <c r="BJ17" s="396"/>
      <c r="BK17" s="396"/>
      <c r="BL17" s="396"/>
      <c r="BM17" s="397"/>
      <c r="BN17" s="415">
        <v>1221370</v>
      </c>
      <c r="BO17" s="416"/>
      <c r="BP17" s="416"/>
      <c r="BQ17" s="416"/>
      <c r="BR17" s="416"/>
      <c r="BS17" s="416"/>
      <c r="BT17" s="416"/>
      <c r="BU17" s="417"/>
      <c r="BV17" s="415">
        <v>1216938</v>
      </c>
      <c r="BW17" s="416"/>
      <c r="BX17" s="416"/>
      <c r="BY17" s="416"/>
      <c r="BZ17" s="416"/>
      <c r="CA17" s="416"/>
      <c r="CB17" s="416"/>
      <c r="CC17" s="417"/>
      <c r="CD17" s="154"/>
      <c r="CE17" s="413"/>
      <c r="CF17" s="413"/>
      <c r="CG17" s="413"/>
      <c r="CH17" s="413"/>
      <c r="CI17" s="413"/>
      <c r="CJ17" s="413"/>
      <c r="CK17" s="413"/>
      <c r="CL17" s="413"/>
      <c r="CM17" s="413"/>
      <c r="CN17" s="413"/>
      <c r="CO17" s="413"/>
      <c r="CP17" s="413"/>
      <c r="CQ17" s="413"/>
      <c r="CR17" s="413"/>
      <c r="CS17" s="414"/>
      <c r="CT17" s="385"/>
      <c r="CU17" s="386"/>
      <c r="CV17" s="386"/>
      <c r="CW17" s="386"/>
      <c r="CX17" s="386"/>
      <c r="CY17" s="386"/>
      <c r="CZ17" s="386"/>
      <c r="DA17" s="387"/>
      <c r="DB17" s="385"/>
      <c r="DC17" s="386"/>
      <c r="DD17" s="386"/>
      <c r="DE17" s="386"/>
      <c r="DF17" s="386"/>
      <c r="DG17" s="386"/>
      <c r="DH17" s="386"/>
      <c r="DI17" s="387"/>
      <c r="DJ17" s="139"/>
      <c r="DK17" s="139"/>
      <c r="DL17" s="139"/>
      <c r="DM17" s="139"/>
      <c r="DN17" s="139"/>
      <c r="DO17" s="139"/>
    </row>
    <row r="18" spans="1:119" ht="18.75" customHeight="1" thickBot="1">
      <c r="A18" s="140"/>
      <c r="B18" s="477" t="s">
        <v>139</v>
      </c>
      <c r="C18" s="478"/>
      <c r="D18" s="478"/>
      <c r="E18" s="479"/>
      <c r="F18" s="479"/>
      <c r="G18" s="479"/>
      <c r="H18" s="479"/>
      <c r="I18" s="479"/>
      <c r="J18" s="479"/>
      <c r="K18" s="479"/>
      <c r="L18" s="480">
        <v>270.77</v>
      </c>
      <c r="M18" s="480"/>
      <c r="N18" s="480"/>
      <c r="O18" s="480"/>
      <c r="P18" s="480"/>
      <c r="Q18" s="480"/>
      <c r="R18" s="481"/>
      <c r="S18" s="481"/>
      <c r="T18" s="481"/>
      <c r="U18" s="481"/>
      <c r="V18" s="482"/>
      <c r="W18" s="496"/>
      <c r="X18" s="497"/>
      <c r="Y18" s="497"/>
      <c r="Z18" s="497"/>
      <c r="AA18" s="497"/>
      <c r="AB18" s="505"/>
      <c r="AC18" s="379">
        <v>57.3</v>
      </c>
      <c r="AD18" s="380"/>
      <c r="AE18" s="380"/>
      <c r="AF18" s="380"/>
      <c r="AG18" s="483"/>
      <c r="AH18" s="379">
        <v>56.2</v>
      </c>
      <c r="AI18" s="380"/>
      <c r="AJ18" s="380"/>
      <c r="AK18" s="380"/>
      <c r="AL18" s="381"/>
      <c r="AM18" s="484"/>
      <c r="AN18" s="389"/>
      <c r="AO18" s="389"/>
      <c r="AP18" s="389"/>
      <c r="AQ18" s="389"/>
      <c r="AR18" s="389"/>
      <c r="AS18" s="389"/>
      <c r="AT18" s="390"/>
      <c r="AU18" s="472"/>
      <c r="AV18" s="473"/>
      <c r="AW18" s="473"/>
      <c r="AX18" s="473"/>
      <c r="AY18" s="395" t="s">
        <v>140</v>
      </c>
      <c r="AZ18" s="396"/>
      <c r="BA18" s="396"/>
      <c r="BB18" s="396"/>
      <c r="BC18" s="396"/>
      <c r="BD18" s="396"/>
      <c r="BE18" s="396"/>
      <c r="BF18" s="396"/>
      <c r="BG18" s="396"/>
      <c r="BH18" s="396"/>
      <c r="BI18" s="396"/>
      <c r="BJ18" s="396"/>
      <c r="BK18" s="396"/>
      <c r="BL18" s="396"/>
      <c r="BM18" s="397"/>
      <c r="BN18" s="415">
        <v>3094315</v>
      </c>
      <c r="BO18" s="416"/>
      <c r="BP18" s="416"/>
      <c r="BQ18" s="416"/>
      <c r="BR18" s="416"/>
      <c r="BS18" s="416"/>
      <c r="BT18" s="416"/>
      <c r="BU18" s="417"/>
      <c r="BV18" s="415">
        <v>3036627</v>
      </c>
      <c r="BW18" s="416"/>
      <c r="BX18" s="416"/>
      <c r="BY18" s="416"/>
      <c r="BZ18" s="416"/>
      <c r="CA18" s="416"/>
      <c r="CB18" s="416"/>
      <c r="CC18" s="417"/>
      <c r="CD18" s="154"/>
      <c r="CE18" s="413"/>
      <c r="CF18" s="413"/>
      <c r="CG18" s="413"/>
      <c r="CH18" s="413"/>
      <c r="CI18" s="413"/>
      <c r="CJ18" s="413"/>
      <c r="CK18" s="413"/>
      <c r="CL18" s="413"/>
      <c r="CM18" s="413"/>
      <c r="CN18" s="413"/>
      <c r="CO18" s="413"/>
      <c r="CP18" s="413"/>
      <c r="CQ18" s="413"/>
      <c r="CR18" s="413"/>
      <c r="CS18" s="414"/>
      <c r="CT18" s="385"/>
      <c r="CU18" s="386"/>
      <c r="CV18" s="386"/>
      <c r="CW18" s="386"/>
      <c r="CX18" s="386"/>
      <c r="CY18" s="386"/>
      <c r="CZ18" s="386"/>
      <c r="DA18" s="387"/>
      <c r="DB18" s="385"/>
      <c r="DC18" s="386"/>
      <c r="DD18" s="386"/>
      <c r="DE18" s="386"/>
      <c r="DF18" s="386"/>
      <c r="DG18" s="386"/>
      <c r="DH18" s="386"/>
      <c r="DI18" s="387"/>
      <c r="DJ18" s="139"/>
      <c r="DK18" s="139"/>
      <c r="DL18" s="139"/>
      <c r="DM18" s="139"/>
      <c r="DN18" s="139"/>
      <c r="DO18" s="139"/>
    </row>
    <row r="19" spans="1:119" ht="18.75" customHeight="1" thickBot="1">
      <c r="A19" s="140"/>
      <c r="B19" s="477" t="s">
        <v>141</v>
      </c>
      <c r="C19" s="478"/>
      <c r="D19" s="478"/>
      <c r="E19" s="479"/>
      <c r="F19" s="479"/>
      <c r="G19" s="479"/>
      <c r="H19" s="479"/>
      <c r="I19" s="479"/>
      <c r="J19" s="479"/>
      <c r="K19" s="479"/>
      <c r="L19" s="485">
        <v>34</v>
      </c>
      <c r="M19" s="485"/>
      <c r="N19" s="485"/>
      <c r="O19" s="485"/>
      <c r="P19" s="485"/>
      <c r="Q19" s="485"/>
      <c r="R19" s="486"/>
      <c r="S19" s="486"/>
      <c r="T19" s="486"/>
      <c r="U19" s="486"/>
      <c r="V19" s="487"/>
      <c r="W19" s="494"/>
      <c r="X19" s="495"/>
      <c r="Y19" s="495"/>
      <c r="Z19" s="495"/>
      <c r="AA19" s="495"/>
      <c r="AB19" s="495"/>
      <c r="AC19" s="411"/>
      <c r="AD19" s="411"/>
      <c r="AE19" s="411"/>
      <c r="AF19" s="411"/>
      <c r="AG19" s="411"/>
      <c r="AH19" s="411"/>
      <c r="AI19" s="411"/>
      <c r="AJ19" s="411"/>
      <c r="AK19" s="411"/>
      <c r="AL19" s="412"/>
      <c r="AM19" s="484"/>
      <c r="AN19" s="389"/>
      <c r="AO19" s="389"/>
      <c r="AP19" s="389"/>
      <c r="AQ19" s="389"/>
      <c r="AR19" s="389"/>
      <c r="AS19" s="389"/>
      <c r="AT19" s="390"/>
      <c r="AU19" s="472"/>
      <c r="AV19" s="473"/>
      <c r="AW19" s="473"/>
      <c r="AX19" s="473"/>
      <c r="AY19" s="395" t="s">
        <v>142</v>
      </c>
      <c r="AZ19" s="396"/>
      <c r="BA19" s="396"/>
      <c r="BB19" s="396"/>
      <c r="BC19" s="396"/>
      <c r="BD19" s="396"/>
      <c r="BE19" s="396"/>
      <c r="BF19" s="396"/>
      <c r="BG19" s="396"/>
      <c r="BH19" s="396"/>
      <c r="BI19" s="396"/>
      <c r="BJ19" s="396"/>
      <c r="BK19" s="396"/>
      <c r="BL19" s="396"/>
      <c r="BM19" s="397"/>
      <c r="BN19" s="415">
        <v>3917738</v>
      </c>
      <c r="BO19" s="416"/>
      <c r="BP19" s="416"/>
      <c r="BQ19" s="416"/>
      <c r="BR19" s="416"/>
      <c r="BS19" s="416"/>
      <c r="BT19" s="416"/>
      <c r="BU19" s="417"/>
      <c r="BV19" s="415">
        <v>4159846</v>
      </c>
      <c r="BW19" s="416"/>
      <c r="BX19" s="416"/>
      <c r="BY19" s="416"/>
      <c r="BZ19" s="416"/>
      <c r="CA19" s="416"/>
      <c r="CB19" s="416"/>
      <c r="CC19" s="417"/>
      <c r="CD19" s="154"/>
      <c r="CE19" s="413"/>
      <c r="CF19" s="413"/>
      <c r="CG19" s="413"/>
      <c r="CH19" s="413"/>
      <c r="CI19" s="413"/>
      <c r="CJ19" s="413"/>
      <c r="CK19" s="413"/>
      <c r="CL19" s="413"/>
      <c r="CM19" s="413"/>
      <c r="CN19" s="413"/>
      <c r="CO19" s="413"/>
      <c r="CP19" s="413"/>
      <c r="CQ19" s="413"/>
      <c r="CR19" s="413"/>
      <c r="CS19" s="414"/>
      <c r="CT19" s="385"/>
      <c r="CU19" s="386"/>
      <c r="CV19" s="386"/>
      <c r="CW19" s="386"/>
      <c r="CX19" s="386"/>
      <c r="CY19" s="386"/>
      <c r="CZ19" s="386"/>
      <c r="DA19" s="387"/>
      <c r="DB19" s="385"/>
      <c r="DC19" s="386"/>
      <c r="DD19" s="386"/>
      <c r="DE19" s="386"/>
      <c r="DF19" s="386"/>
      <c r="DG19" s="386"/>
      <c r="DH19" s="386"/>
      <c r="DI19" s="387"/>
      <c r="DJ19" s="139"/>
      <c r="DK19" s="139"/>
      <c r="DL19" s="139"/>
      <c r="DM19" s="139"/>
      <c r="DN19" s="139"/>
      <c r="DO19" s="139"/>
    </row>
    <row r="20" spans="1:119" ht="18.75" customHeight="1" thickBot="1">
      <c r="A20" s="140"/>
      <c r="B20" s="477" t="s">
        <v>143</v>
      </c>
      <c r="C20" s="478"/>
      <c r="D20" s="478"/>
      <c r="E20" s="479"/>
      <c r="F20" s="479"/>
      <c r="G20" s="479"/>
      <c r="H20" s="479"/>
      <c r="I20" s="479"/>
      <c r="J20" s="479"/>
      <c r="K20" s="479"/>
      <c r="L20" s="485">
        <v>2880</v>
      </c>
      <c r="M20" s="485"/>
      <c r="N20" s="485"/>
      <c r="O20" s="485"/>
      <c r="P20" s="485"/>
      <c r="Q20" s="485"/>
      <c r="R20" s="486"/>
      <c r="S20" s="486"/>
      <c r="T20" s="486"/>
      <c r="U20" s="486"/>
      <c r="V20" s="487"/>
      <c r="W20" s="496"/>
      <c r="X20" s="497"/>
      <c r="Y20" s="497"/>
      <c r="Z20" s="497"/>
      <c r="AA20" s="497"/>
      <c r="AB20" s="497"/>
      <c r="AC20" s="488"/>
      <c r="AD20" s="488"/>
      <c r="AE20" s="488"/>
      <c r="AF20" s="488"/>
      <c r="AG20" s="488"/>
      <c r="AH20" s="488"/>
      <c r="AI20" s="488"/>
      <c r="AJ20" s="488"/>
      <c r="AK20" s="488"/>
      <c r="AL20" s="489"/>
      <c r="AM20" s="490"/>
      <c r="AN20" s="462"/>
      <c r="AO20" s="462"/>
      <c r="AP20" s="462"/>
      <c r="AQ20" s="462"/>
      <c r="AR20" s="462"/>
      <c r="AS20" s="462"/>
      <c r="AT20" s="463"/>
      <c r="AU20" s="491"/>
      <c r="AV20" s="492"/>
      <c r="AW20" s="492"/>
      <c r="AX20" s="493"/>
      <c r="AY20" s="395"/>
      <c r="AZ20" s="396"/>
      <c r="BA20" s="396"/>
      <c r="BB20" s="396"/>
      <c r="BC20" s="396"/>
      <c r="BD20" s="396"/>
      <c r="BE20" s="396"/>
      <c r="BF20" s="396"/>
      <c r="BG20" s="396"/>
      <c r="BH20" s="396"/>
      <c r="BI20" s="396"/>
      <c r="BJ20" s="396"/>
      <c r="BK20" s="396"/>
      <c r="BL20" s="396"/>
      <c r="BM20" s="397"/>
      <c r="BN20" s="415"/>
      <c r="BO20" s="416"/>
      <c r="BP20" s="416"/>
      <c r="BQ20" s="416"/>
      <c r="BR20" s="416"/>
      <c r="BS20" s="416"/>
      <c r="BT20" s="416"/>
      <c r="BU20" s="417"/>
      <c r="BV20" s="415"/>
      <c r="BW20" s="416"/>
      <c r="BX20" s="416"/>
      <c r="BY20" s="416"/>
      <c r="BZ20" s="416"/>
      <c r="CA20" s="416"/>
      <c r="CB20" s="416"/>
      <c r="CC20" s="417"/>
      <c r="CD20" s="154"/>
      <c r="CE20" s="413"/>
      <c r="CF20" s="413"/>
      <c r="CG20" s="413"/>
      <c r="CH20" s="413"/>
      <c r="CI20" s="413"/>
      <c r="CJ20" s="413"/>
      <c r="CK20" s="413"/>
      <c r="CL20" s="413"/>
      <c r="CM20" s="413"/>
      <c r="CN20" s="413"/>
      <c r="CO20" s="413"/>
      <c r="CP20" s="413"/>
      <c r="CQ20" s="413"/>
      <c r="CR20" s="413"/>
      <c r="CS20" s="414"/>
      <c r="CT20" s="385"/>
      <c r="CU20" s="386"/>
      <c r="CV20" s="386"/>
      <c r="CW20" s="386"/>
      <c r="CX20" s="386"/>
      <c r="CY20" s="386"/>
      <c r="CZ20" s="386"/>
      <c r="DA20" s="387"/>
      <c r="DB20" s="385"/>
      <c r="DC20" s="386"/>
      <c r="DD20" s="386"/>
      <c r="DE20" s="386"/>
      <c r="DF20" s="386"/>
      <c r="DG20" s="386"/>
      <c r="DH20" s="386"/>
      <c r="DI20" s="387"/>
      <c r="DJ20" s="139"/>
      <c r="DK20" s="139"/>
      <c r="DL20" s="139"/>
      <c r="DM20" s="139"/>
      <c r="DN20" s="139"/>
      <c r="DO20" s="139"/>
    </row>
    <row r="21" spans="1:119" ht="18.75" customHeight="1">
      <c r="A21" s="140"/>
      <c r="B21" s="474" t="s">
        <v>144</v>
      </c>
      <c r="C21" s="475"/>
      <c r="D21" s="475"/>
      <c r="E21" s="475"/>
      <c r="F21" s="475"/>
      <c r="G21" s="475"/>
      <c r="H21" s="475"/>
      <c r="I21" s="475"/>
      <c r="J21" s="475"/>
      <c r="K21" s="475"/>
      <c r="L21" s="475"/>
      <c r="M21" s="475"/>
      <c r="N21" s="475"/>
      <c r="O21" s="475"/>
      <c r="P21" s="475"/>
      <c r="Q21" s="475"/>
      <c r="R21" s="475"/>
      <c r="S21" s="475"/>
      <c r="T21" s="475"/>
      <c r="U21" s="475"/>
      <c r="V21" s="475"/>
      <c r="W21" s="475"/>
      <c r="X21" s="475"/>
      <c r="Y21" s="475"/>
      <c r="Z21" s="475"/>
      <c r="AA21" s="475"/>
      <c r="AB21" s="475"/>
      <c r="AC21" s="475"/>
      <c r="AD21" s="475"/>
      <c r="AE21" s="475"/>
      <c r="AF21" s="475"/>
      <c r="AG21" s="475"/>
      <c r="AH21" s="475"/>
      <c r="AI21" s="475"/>
      <c r="AJ21" s="475"/>
      <c r="AK21" s="475"/>
      <c r="AL21" s="475"/>
      <c r="AM21" s="475"/>
      <c r="AN21" s="475"/>
      <c r="AO21" s="475"/>
      <c r="AP21" s="475"/>
      <c r="AQ21" s="475"/>
      <c r="AR21" s="475"/>
      <c r="AS21" s="475"/>
      <c r="AT21" s="475"/>
      <c r="AU21" s="475"/>
      <c r="AV21" s="475"/>
      <c r="AW21" s="475"/>
      <c r="AX21" s="476"/>
      <c r="AY21" s="395"/>
      <c r="AZ21" s="396"/>
      <c r="BA21" s="396"/>
      <c r="BB21" s="396"/>
      <c r="BC21" s="396"/>
      <c r="BD21" s="396"/>
      <c r="BE21" s="396"/>
      <c r="BF21" s="396"/>
      <c r="BG21" s="396"/>
      <c r="BH21" s="396"/>
      <c r="BI21" s="396"/>
      <c r="BJ21" s="396"/>
      <c r="BK21" s="396"/>
      <c r="BL21" s="396"/>
      <c r="BM21" s="397"/>
      <c r="BN21" s="415"/>
      <c r="BO21" s="416"/>
      <c r="BP21" s="416"/>
      <c r="BQ21" s="416"/>
      <c r="BR21" s="416"/>
      <c r="BS21" s="416"/>
      <c r="BT21" s="416"/>
      <c r="BU21" s="417"/>
      <c r="BV21" s="415"/>
      <c r="BW21" s="416"/>
      <c r="BX21" s="416"/>
      <c r="BY21" s="416"/>
      <c r="BZ21" s="416"/>
      <c r="CA21" s="416"/>
      <c r="CB21" s="416"/>
      <c r="CC21" s="417"/>
      <c r="CD21" s="154"/>
      <c r="CE21" s="413"/>
      <c r="CF21" s="413"/>
      <c r="CG21" s="413"/>
      <c r="CH21" s="413"/>
      <c r="CI21" s="413"/>
      <c r="CJ21" s="413"/>
      <c r="CK21" s="413"/>
      <c r="CL21" s="413"/>
      <c r="CM21" s="413"/>
      <c r="CN21" s="413"/>
      <c r="CO21" s="413"/>
      <c r="CP21" s="413"/>
      <c r="CQ21" s="413"/>
      <c r="CR21" s="413"/>
      <c r="CS21" s="414"/>
      <c r="CT21" s="385"/>
      <c r="CU21" s="386"/>
      <c r="CV21" s="386"/>
      <c r="CW21" s="386"/>
      <c r="CX21" s="386"/>
      <c r="CY21" s="386"/>
      <c r="CZ21" s="386"/>
      <c r="DA21" s="387"/>
      <c r="DB21" s="385"/>
      <c r="DC21" s="386"/>
      <c r="DD21" s="386"/>
      <c r="DE21" s="386"/>
      <c r="DF21" s="386"/>
      <c r="DG21" s="386"/>
      <c r="DH21" s="386"/>
      <c r="DI21" s="387"/>
      <c r="DJ21" s="139"/>
      <c r="DK21" s="139"/>
      <c r="DL21" s="139"/>
      <c r="DM21" s="139"/>
      <c r="DN21" s="139"/>
      <c r="DO21" s="139"/>
    </row>
    <row r="22" spans="1:119" ht="18.75" customHeight="1" thickBot="1">
      <c r="A22" s="140"/>
      <c r="B22" s="444" t="s">
        <v>145</v>
      </c>
      <c r="C22" s="445"/>
      <c r="D22" s="446"/>
      <c r="E22" s="453" t="s">
        <v>1</v>
      </c>
      <c r="F22" s="428"/>
      <c r="G22" s="428"/>
      <c r="H22" s="428"/>
      <c r="I22" s="428"/>
      <c r="J22" s="428"/>
      <c r="K22" s="429"/>
      <c r="L22" s="453" t="s">
        <v>146</v>
      </c>
      <c r="M22" s="428"/>
      <c r="N22" s="428"/>
      <c r="O22" s="428"/>
      <c r="P22" s="429"/>
      <c r="Q22" s="438" t="s">
        <v>147</v>
      </c>
      <c r="R22" s="439"/>
      <c r="S22" s="439"/>
      <c r="T22" s="439"/>
      <c r="U22" s="439"/>
      <c r="V22" s="454"/>
      <c r="W22" s="456" t="s">
        <v>148</v>
      </c>
      <c r="X22" s="445"/>
      <c r="Y22" s="446"/>
      <c r="Z22" s="453" t="s">
        <v>1</v>
      </c>
      <c r="AA22" s="428"/>
      <c r="AB22" s="428"/>
      <c r="AC22" s="428"/>
      <c r="AD22" s="428"/>
      <c r="AE22" s="428"/>
      <c r="AF22" s="428"/>
      <c r="AG22" s="429"/>
      <c r="AH22" s="427" t="s">
        <v>149</v>
      </c>
      <c r="AI22" s="428"/>
      <c r="AJ22" s="428"/>
      <c r="AK22" s="428"/>
      <c r="AL22" s="429"/>
      <c r="AM22" s="427" t="s">
        <v>150</v>
      </c>
      <c r="AN22" s="433"/>
      <c r="AO22" s="433"/>
      <c r="AP22" s="433"/>
      <c r="AQ22" s="433"/>
      <c r="AR22" s="434"/>
      <c r="AS22" s="438" t="s">
        <v>147</v>
      </c>
      <c r="AT22" s="439"/>
      <c r="AU22" s="439"/>
      <c r="AV22" s="439"/>
      <c r="AW22" s="439"/>
      <c r="AX22" s="440"/>
      <c r="AY22" s="382"/>
      <c r="AZ22" s="383"/>
      <c r="BA22" s="383"/>
      <c r="BB22" s="383"/>
      <c r="BC22" s="383"/>
      <c r="BD22" s="383"/>
      <c r="BE22" s="383"/>
      <c r="BF22" s="383"/>
      <c r="BG22" s="383"/>
      <c r="BH22" s="383"/>
      <c r="BI22" s="383"/>
      <c r="BJ22" s="383"/>
      <c r="BK22" s="383"/>
      <c r="BL22" s="383"/>
      <c r="BM22" s="384"/>
      <c r="BN22" s="418"/>
      <c r="BO22" s="419"/>
      <c r="BP22" s="419"/>
      <c r="BQ22" s="419"/>
      <c r="BR22" s="419"/>
      <c r="BS22" s="419"/>
      <c r="BT22" s="419"/>
      <c r="BU22" s="420"/>
      <c r="BV22" s="418"/>
      <c r="BW22" s="419"/>
      <c r="BX22" s="419"/>
      <c r="BY22" s="419"/>
      <c r="BZ22" s="419"/>
      <c r="CA22" s="419"/>
      <c r="CB22" s="419"/>
      <c r="CC22" s="420"/>
      <c r="CD22" s="154"/>
      <c r="CE22" s="413"/>
      <c r="CF22" s="413"/>
      <c r="CG22" s="413"/>
      <c r="CH22" s="413"/>
      <c r="CI22" s="413"/>
      <c r="CJ22" s="413"/>
      <c r="CK22" s="413"/>
      <c r="CL22" s="413"/>
      <c r="CM22" s="413"/>
      <c r="CN22" s="413"/>
      <c r="CO22" s="413"/>
      <c r="CP22" s="413"/>
      <c r="CQ22" s="413"/>
      <c r="CR22" s="413"/>
      <c r="CS22" s="414"/>
      <c r="CT22" s="385"/>
      <c r="CU22" s="386"/>
      <c r="CV22" s="386"/>
      <c r="CW22" s="386"/>
      <c r="CX22" s="386"/>
      <c r="CY22" s="386"/>
      <c r="CZ22" s="386"/>
      <c r="DA22" s="387"/>
      <c r="DB22" s="385"/>
      <c r="DC22" s="386"/>
      <c r="DD22" s="386"/>
      <c r="DE22" s="386"/>
      <c r="DF22" s="386"/>
      <c r="DG22" s="386"/>
      <c r="DH22" s="386"/>
      <c r="DI22" s="387"/>
      <c r="DJ22" s="139"/>
      <c r="DK22" s="139"/>
      <c r="DL22" s="139"/>
      <c r="DM22" s="139"/>
      <c r="DN22" s="139"/>
      <c r="DO22" s="139"/>
    </row>
    <row r="23" spans="1:119" ht="18.75" customHeight="1">
      <c r="A23" s="140"/>
      <c r="B23" s="447"/>
      <c r="C23" s="448"/>
      <c r="D23" s="449"/>
      <c r="E23" s="430"/>
      <c r="F23" s="431"/>
      <c r="G23" s="431"/>
      <c r="H23" s="431"/>
      <c r="I23" s="431"/>
      <c r="J23" s="431"/>
      <c r="K23" s="432"/>
      <c r="L23" s="430"/>
      <c r="M23" s="431"/>
      <c r="N23" s="431"/>
      <c r="O23" s="431"/>
      <c r="P23" s="432"/>
      <c r="Q23" s="441"/>
      <c r="R23" s="442"/>
      <c r="S23" s="442"/>
      <c r="T23" s="442"/>
      <c r="U23" s="442"/>
      <c r="V23" s="455"/>
      <c r="W23" s="457"/>
      <c r="X23" s="448"/>
      <c r="Y23" s="449"/>
      <c r="Z23" s="430"/>
      <c r="AA23" s="431"/>
      <c r="AB23" s="431"/>
      <c r="AC23" s="431"/>
      <c r="AD23" s="431"/>
      <c r="AE23" s="431"/>
      <c r="AF23" s="431"/>
      <c r="AG23" s="432"/>
      <c r="AH23" s="430"/>
      <c r="AI23" s="431"/>
      <c r="AJ23" s="431"/>
      <c r="AK23" s="431"/>
      <c r="AL23" s="432"/>
      <c r="AM23" s="435"/>
      <c r="AN23" s="436"/>
      <c r="AO23" s="436"/>
      <c r="AP23" s="436"/>
      <c r="AQ23" s="436"/>
      <c r="AR23" s="437"/>
      <c r="AS23" s="441"/>
      <c r="AT23" s="442"/>
      <c r="AU23" s="442"/>
      <c r="AV23" s="442"/>
      <c r="AW23" s="442"/>
      <c r="AX23" s="443"/>
      <c r="AY23" s="407" t="s">
        <v>151</v>
      </c>
      <c r="AZ23" s="408"/>
      <c r="BA23" s="408"/>
      <c r="BB23" s="408"/>
      <c r="BC23" s="408"/>
      <c r="BD23" s="408"/>
      <c r="BE23" s="408"/>
      <c r="BF23" s="408"/>
      <c r="BG23" s="408"/>
      <c r="BH23" s="408"/>
      <c r="BI23" s="408"/>
      <c r="BJ23" s="408"/>
      <c r="BK23" s="408"/>
      <c r="BL23" s="408"/>
      <c r="BM23" s="409"/>
      <c r="BN23" s="415">
        <v>1907592</v>
      </c>
      <c r="BO23" s="416"/>
      <c r="BP23" s="416"/>
      <c r="BQ23" s="416"/>
      <c r="BR23" s="416"/>
      <c r="BS23" s="416"/>
      <c r="BT23" s="416"/>
      <c r="BU23" s="417"/>
      <c r="BV23" s="415">
        <v>1884038</v>
      </c>
      <c r="BW23" s="416"/>
      <c r="BX23" s="416"/>
      <c r="BY23" s="416"/>
      <c r="BZ23" s="416"/>
      <c r="CA23" s="416"/>
      <c r="CB23" s="416"/>
      <c r="CC23" s="417"/>
      <c r="CD23" s="154"/>
      <c r="CE23" s="413"/>
      <c r="CF23" s="413"/>
      <c r="CG23" s="413"/>
      <c r="CH23" s="413"/>
      <c r="CI23" s="413"/>
      <c r="CJ23" s="413"/>
      <c r="CK23" s="413"/>
      <c r="CL23" s="413"/>
      <c r="CM23" s="413"/>
      <c r="CN23" s="413"/>
      <c r="CO23" s="413"/>
      <c r="CP23" s="413"/>
      <c r="CQ23" s="413"/>
      <c r="CR23" s="413"/>
      <c r="CS23" s="414"/>
      <c r="CT23" s="385"/>
      <c r="CU23" s="386"/>
      <c r="CV23" s="386"/>
      <c r="CW23" s="386"/>
      <c r="CX23" s="386"/>
      <c r="CY23" s="386"/>
      <c r="CZ23" s="386"/>
      <c r="DA23" s="387"/>
      <c r="DB23" s="385"/>
      <c r="DC23" s="386"/>
      <c r="DD23" s="386"/>
      <c r="DE23" s="386"/>
      <c r="DF23" s="386"/>
      <c r="DG23" s="386"/>
      <c r="DH23" s="386"/>
      <c r="DI23" s="387"/>
      <c r="DJ23" s="139"/>
      <c r="DK23" s="139"/>
      <c r="DL23" s="139"/>
      <c r="DM23" s="139"/>
      <c r="DN23" s="139"/>
      <c r="DO23" s="139"/>
    </row>
    <row r="24" spans="1:119" ht="18.75" customHeight="1" thickBot="1">
      <c r="A24" s="140"/>
      <c r="B24" s="447"/>
      <c r="C24" s="448"/>
      <c r="D24" s="449"/>
      <c r="E24" s="388" t="s">
        <v>152</v>
      </c>
      <c r="F24" s="389"/>
      <c r="G24" s="389"/>
      <c r="H24" s="389"/>
      <c r="I24" s="389"/>
      <c r="J24" s="389"/>
      <c r="K24" s="390"/>
      <c r="L24" s="391">
        <v>1</v>
      </c>
      <c r="M24" s="392"/>
      <c r="N24" s="392"/>
      <c r="O24" s="392"/>
      <c r="P24" s="393"/>
      <c r="Q24" s="391">
        <v>5493</v>
      </c>
      <c r="R24" s="392"/>
      <c r="S24" s="392"/>
      <c r="T24" s="392"/>
      <c r="U24" s="392"/>
      <c r="V24" s="393"/>
      <c r="W24" s="457"/>
      <c r="X24" s="448"/>
      <c r="Y24" s="449"/>
      <c r="Z24" s="388" t="s">
        <v>153</v>
      </c>
      <c r="AA24" s="389"/>
      <c r="AB24" s="389"/>
      <c r="AC24" s="389"/>
      <c r="AD24" s="389"/>
      <c r="AE24" s="389"/>
      <c r="AF24" s="389"/>
      <c r="AG24" s="390"/>
      <c r="AH24" s="391">
        <v>106</v>
      </c>
      <c r="AI24" s="392"/>
      <c r="AJ24" s="392"/>
      <c r="AK24" s="392"/>
      <c r="AL24" s="393"/>
      <c r="AM24" s="391">
        <v>301782</v>
      </c>
      <c r="AN24" s="392"/>
      <c r="AO24" s="392"/>
      <c r="AP24" s="392"/>
      <c r="AQ24" s="392"/>
      <c r="AR24" s="393"/>
      <c r="AS24" s="391">
        <v>2847</v>
      </c>
      <c r="AT24" s="392"/>
      <c r="AU24" s="392"/>
      <c r="AV24" s="392"/>
      <c r="AW24" s="392"/>
      <c r="AX24" s="394"/>
      <c r="AY24" s="382" t="s">
        <v>154</v>
      </c>
      <c r="AZ24" s="383"/>
      <c r="BA24" s="383"/>
      <c r="BB24" s="383"/>
      <c r="BC24" s="383"/>
      <c r="BD24" s="383"/>
      <c r="BE24" s="383"/>
      <c r="BF24" s="383"/>
      <c r="BG24" s="383"/>
      <c r="BH24" s="383"/>
      <c r="BI24" s="383"/>
      <c r="BJ24" s="383"/>
      <c r="BK24" s="383"/>
      <c r="BL24" s="383"/>
      <c r="BM24" s="384"/>
      <c r="BN24" s="415">
        <v>1783038</v>
      </c>
      <c r="BO24" s="416"/>
      <c r="BP24" s="416"/>
      <c r="BQ24" s="416"/>
      <c r="BR24" s="416"/>
      <c r="BS24" s="416"/>
      <c r="BT24" s="416"/>
      <c r="BU24" s="417"/>
      <c r="BV24" s="415">
        <v>1738716</v>
      </c>
      <c r="BW24" s="416"/>
      <c r="BX24" s="416"/>
      <c r="BY24" s="416"/>
      <c r="BZ24" s="416"/>
      <c r="CA24" s="416"/>
      <c r="CB24" s="416"/>
      <c r="CC24" s="417"/>
      <c r="CD24" s="154"/>
      <c r="CE24" s="413"/>
      <c r="CF24" s="413"/>
      <c r="CG24" s="413"/>
      <c r="CH24" s="413"/>
      <c r="CI24" s="413"/>
      <c r="CJ24" s="413"/>
      <c r="CK24" s="413"/>
      <c r="CL24" s="413"/>
      <c r="CM24" s="413"/>
      <c r="CN24" s="413"/>
      <c r="CO24" s="413"/>
      <c r="CP24" s="413"/>
      <c r="CQ24" s="413"/>
      <c r="CR24" s="413"/>
      <c r="CS24" s="414"/>
      <c r="CT24" s="385"/>
      <c r="CU24" s="386"/>
      <c r="CV24" s="386"/>
      <c r="CW24" s="386"/>
      <c r="CX24" s="386"/>
      <c r="CY24" s="386"/>
      <c r="CZ24" s="386"/>
      <c r="DA24" s="387"/>
      <c r="DB24" s="385"/>
      <c r="DC24" s="386"/>
      <c r="DD24" s="386"/>
      <c r="DE24" s="386"/>
      <c r="DF24" s="386"/>
      <c r="DG24" s="386"/>
      <c r="DH24" s="386"/>
      <c r="DI24" s="387"/>
      <c r="DJ24" s="139"/>
      <c r="DK24" s="139"/>
      <c r="DL24" s="139"/>
      <c r="DM24" s="139"/>
      <c r="DN24" s="139"/>
      <c r="DO24" s="139"/>
    </row>
    <row r="25" spans="1:119" s="139" customFormat="1" ht="18.75" customHeight="1">
      <c r="A25" s="140"/>
      <c r="B25" s="447"/>
      <c r="C25" s="448"/>
      <c r="D25" s="449"/>
      <c r="E25" s="388" t="s">
        <v>155</v>
      </c>
      <c r="F25" s="389"/>
      <c r="G25" s="389"/>
      <c r="H25" s="389"/>
      <c r="I25" s="389"/>
      <c r="J25" s="389"/>
      <c r="K25" s="390"/>
      <c r="L25" s="391">
        <v>1</v>
      </c>
      <c r="M25" s="392"/>
      <c r="N25" s="392"/>
      <c r="O25" s="392"/>
      <c r="P25" s="393"/>
      <c r="Q25" s="391">
        <v>4880</v>
      </c>
      <c r="R25" s="392"/>
      <c r="S25" s="392"/>
      <c r="T25" s="392"/>
      <c r="U25" s="392"/>
      <c r="V25" s="393"/>
      <c r="W25" s="457"/>
      <c r="X25" s="448"/>
      <c r="Y25" s="449"/>
      <c r="Z25" s="388" t="s">
        <v>156</v>
      </c>
      <c r="AA25" s="389"/>
      <c r="AB25" s="389"/>
      <c r="AC25" s="389"/>
      <c r="AD25" s="389"/>
      <c r="AE25" s="389"/>
      <c r="AF25" s="389"/>
      <c r="AG25" s="390"/>
      <c r="AH25" s="391" t="s">
        <v>120</v>
      </c>
      <c r="AI25" s="392"/>
      <c r="AJ25" s="392"/>
      <c r="AK25" s="392"/>
      <c r="AL25" s="393"/>
      <c r="AM25" s="391" t="s">
        <v>120</v>
      </c>
      <c r="AN25" s="392"/>
      <c r="AO25" s="392"/>
      <c r="AP25" s="392"/>
      <c r="AQ25" s="392"/>
      <c r="AR25" s="393"/>
      <c r="AS25" s="391" t="s">
        <v>120</v>
      </c>
      <c r="AT25" s="392"/>
      <c r="AU25" s="392"/>
      <c r="AV25" s="392"/>
      <c r="AW25" s="392"/>
      <c r="AX25" s="394"/>
      <c r="AY25" s="407" t="s">
        <v>157</v>
      </c>
      <c r="AZ25" s="408"/>
      <c r="BA25" s="408"/>
      <c r="BB25" s="408"/>
      <c r="BC25" s="408"/>
      <c r="BD25" s="408"/>
      <c r="BE25" s="408"/>
      <c r="BF25" s="408"/>
      <c r="BG25" s="408"/>
      <c r="BH25" s="408"/>
      <c r="BI25" s="408"/>
      <c r="BJ25" s="408"/>
      <c r="BK25" s="408"/>
      <c r="BL25" s="408"/>
      <c r="BM25" s="409"/>
      <c r="BN25" s="410">
        <v>176431</v>
      </c>
      <c r="BO25" s="411"/>
      <c r="BP25" s="411"/>
      <c r="BQ25" s="411"/>
      <c r="BR25" s="411"/>
      <c r="BS25" s="411"/>
      <c r="BT25" s="411"/>
      <c r="BU25" s="412"/>
      <c r="BV25" s="410">
        <v>112634</v>
      </c>
      <c r="BW25" s="411"/>
      <c r="BX25" s="411"/>
      <c r="BY25" s="411"/>
      <c r="BZ25" s="411"/>
      <c r="CA25" s="411"/>
      <c r="CB25" s="411"/>
      <c r="CC25" s="412"/>
      <c r="CD25" s="154"/>
      <c r="CE25" s="413"/>
      <c r="CF25" s="413"/>
      <c r="CG25" s="413"/>
      <c r="CH25" s="413"/>
      <c r="CI25" s="413"/>
      <c r="CJ25" s="413"/>
      <c r="CK25" s="413"/>
      <c r="CL25" s="413"/>
      <c r="CM25" s="413"/>
      <c r="CN25" s="413"/>
      <c r="CO25" s="413"/>
      <c r="CP25" s="413"/>
      <c r="CQ25" s="413"/>
      <c r="CR25" s="413"/>
      <c r="CS25" s="414"/>
      <c r="CT25" s="385"/>
      <c r="CU25" s="386"/>
      <c r="CV25" s="386"/>
      <c r="CW25" s="386"/>
      <c r="CX25" s="386"/>
      <c r="CY25" s="386"/>
      <c r="CZ25" s="386"/>
      <c r="DA25" s="387"/>
      <c r="DB25" s="385"/>
      <c r="DC25" s="386"/>
      <c r="DD25" s="386"/>
      <c r="DE25" s="386"/>
      <c r="DF25" s="386"/>
      <c r="DG25" s="386"/>
      <c r="DH25" s="386"/>
      <c r="DI25" s="387"/>
    </row>
    <row r="26" spans="1:119" s="139" customFormat="1" ht="18.75" customHeight="1">
      <c r="A26" s="140"/>
      <c r="B26" s="447"/>
      <c r="C26" s="448"/>
      <c r="D26" s="449"/>
      <c r="E26" s="388" t="s">
        <v>158</v>
      </c>
      <c r="F26" s="389"/>
      <c r="G26" s="389"/>
      <c r="H26" s="389"/>
      <c r="I26" s="389"/>
      <c r="J26" s="389"/>
      <c r="K26" s="390"/>
      <c r="L26" s="391">
        <v>1</v>
      </c>
      <c r="M26" s="392"/>
      <c r="N26" s="392"/>
      <c r="O26" s="392"/>
      <c r="P26" s="393"/>
      <c r="Q26" s="391">
        <v>4582</v>
      </c>
      <c r="R26" s="392"/>
      <c r="S26" s="392"/>
      <c r="T26" s="392"/>
      <c r="U26" s="392"/>
      <c r="V26" s="393"/>
      <c r="W26" s="457"/>
      <c r="X26" s="448"/>
      <c r="Y26" s="449"/>
      <c r="Z26" s="388" t="s">
        <v>159</v>
      </c>
      <c r="AA26" s="470"/>
      <c r="AB26" s="470"/>
      <c r="AC26" s="470"/>
      <c r="AD26" s="470"/>
      <c r="AE26" s="470"/>
      <c r="AF26" s="470"/>
      <c r="AG26" s="471"/>
      <c r="AH26" s="391">
        <v>3</v>
      </c>
      <c r="AI26" s="392"/>
      <c r="AJ26" s="392"/>
      <c r="AK26" s="392"/>
      <c r="AL26" s="393"/>
      <c r="AM26" s="391">
        <v>8283</v>
      </c>
      <c r="AN26" s="392"/>
      <c r="AO26" s="392"/>
      <c r="AP26" s="392"/>
      <c r="AQ26" s="392"/>
      <c r="AR26" s="393"/>
      <c r="AS26" s="391">
        <v>2761</v>
      </c>
      <c r="AT26" s="392"/>
      <c r="AU26" s="392"/>
      <c r="AV26" s="392"/>
      <c r="AW26" s="392"/>
      <c r="AX26" s="394"/>
      <c r="AY26" s="424" t="s">
        <v>160</v>
      </c>
      <c r="AZ26" s="425"/>
      <c r="BA26" s="425"/>
      <c r="BB26" s="425"/>
      <c r="BC26" s="425"/>
      <c r="BD26" s="425"/>
      <c r="BE26" s="425"/>
      <c r="BF26" s="425"/>
      <c r="BG26" s="425"/>
      <c r="BH26" s="425"/>
      <c r="BI26" s="425"/>
      <c r="BJ26" s="425"/>
      <c r="BK26" s="425"/>
      <c r="BL26" s="425"/>
      <c r="BM26" s="426"/>
      <c r="BN26" s="415" t="s">
        <v>120</v>
      </c>
      <c r="BO26" s="416"/>
      <c r="BP26" s="416"/>
      <c r="BQ26" s="416"/>
      <c r="BR26" s="416"/>
      <c r="BS26" s="416"/>
      <c r="BT26" s="416"/>
      <c r="BU26" s="417"/>
      <c r="BV26" s="415" t="s">
        <v>120</v>
      </c>
      <c r="BW26" s="416"/>
      <c r="BX26" s="416"/>
      <c r="BY26" s="416"/>
      <c r="BZ26" s="416"/>
      <c r="CA26" s="416"/>
      <c r="CB26" s="416"/>
      <c r="CC26" s="417"/>
      <c r="CD26" s="154"/>
      <c r="CE26" s="413"/>
      <c r="CF26" s="413"/>
      <c r="CG26" s="413"/>
      <c r="CH26" s="413"/>
      <c r="CI26" s="413"/>
      <c r="CJ26" s="413"/>
      <c r="CK26" s="413"/>
      <c r="CL26" s="413"/>
      <c r="CM26" s="413"/>
      <c r="CN26" s="413"/>
      <c r="CO26" s="413"/>
      <c r="CP26" s="413"/>
      <c r="CQ26" s="413"/>
      <c r="CR26" s="413"/>
      <c r="CS26" s="414"/>
      <c r="CT26" s="385"/>
      <c r="CU26" s="386"/>
      <c r="CV26" s="386"/>
      <c r="CW26" s="386"/>
      <c r="CX26" s="386"/>
      <c r="CY26" s="386"/>
      <c r="CZ26" s="386"/>
      <c r="DA26" s="387"/>
      <c r="DB26" s="385"/>
      <c r="DC26" s="386"/>
      <c r="DD26" s="386"/>
      <c r="DE26" s="386"/>
      <c r="DF26" s="386"/>
      <c r="DG26" s="386"/>
      <c r="DH26" s="386"/>
      <c r="DI26" s="387"/>
    </row>
    <row r="27" spans="1:119" ht="18.75" customHeight="1" thickBot="1">
      <c r="A27" s="140"/>
      <c r="B27" s="447"/>
      <c r="C27" s="448"/>
      <c r="D27" s="449"/>
      <c r="E27" s="388" t="s">
        <v>161</v>
      </c>
      <c r="F27" s="389"/>
      <c r="G27" s="389"/>
      <c r="H27" s="389"/>
      <c r="I27" s="389"/>
      <c r="J27" s="389"/>
      <c r="K27" s="390"/>
      <c r="L27" s="391">
        <v>1</v>
      </c>
      <c r="M27" s="392"/>
      <c r="N27" s="392"/>
      <c r="O27" s="392"/>
      <c r="P27" s="393"/>
      <c r="Q27" s="391">
        <v>3050</v>
      </c>
      <c r="R27" s="392"/>
      <c r="S27" s="392"/>
      <c r="T27" s="392"/>
      <c r="U27" s="392"/>
      <c r="V27" s="393"/>
      <c r="W27" s="457"/>
      <c r="X27" s="448"/>
      <c r="Y27" s="449"/>
      <c r="Z27" s="388" t="s">
        <v>162</v>
      </c>
      <c r="AA27" s="389"/>
      <c r="AB27" s="389"/>
      <c r="AC27" s="389"/>
      <c r="AD27" s="389"/>
      <c r="AE27" s="389"/>
      <c r="AF27" s="389"/>
      <c r="AG27" s="390"/>
      <c r="AH27" s="391">
        <v>14</v>
      </c>
      <c r="AI27" s="392"/>
      <c r="AJ27" s="392"/>
      <c r="AK27" s="392"/>
      <c r="AL27" s="393"/>
      <c r="AM27" s="391">
        <v>38185</v>
      </c>
      <c r="AN27" s="392"/>
      <c r="AO27" s="392"/>
      <c r="AP27" s="392"/>
      <c r="AQ27" s="392"/>
      <c r="AR27" s="393"/>
      <c r="AS27" s="391">
        <v>2728</v>
      </c>
      <c r="AT27" s="392"/>
      <c r="AU27" s="392"/>
      <c r="AV27" s="392"/>
      <c r="AW27" s="392"/>
      <c r="AX27" s="394"/>
      <c r="AY27" s="421" t="s">
        <v>163</v>
      </c>
      <c r="AZ27" s="422"/>
      <c r="BA27" s="422"/>
      <c r="BB27" s="422"/>
      <c r="BC27" s="422"/>
      <c r="BD27" s="422"/>
      <c r="BE27" s="422"/>
      <c r="BF27" s="422"/>
      <c r="BG27" s="422"/>
      <c r="BH27" s="422"/>
      <c r="BI27" s="422"/>
      <c r="BJ27" s="422"/>
      <c r="BK27" s="422"/>
      <c r="BL27" s="422"/>
      <c r="BM27" s="423"/>
      <c r="BN27" s="418">
        <v>307407</v>
      </c>
      <c r="BO27" s="419"/>
      <c r="BP27" s="419"/>
      <c r="BQ27" s="419"/>
      <c r="BR27" s="419"/>
      <c r="BS27" s="419"/>
      <c r="BT27" s="419"/>
      <c r="BU27" s="420"/>
      <c r="BV27" s="418">
        <v>307307</v>
      </c>
      <c r="BW27" s="419"/>
      <c r="BX27" s="419"/>
      <c r="BY27" s="419"/>
      <c r="BZ27" s="419"/>
      <c r="CA27" s="419"/>
      <c r="CB27" s="419"/>
      <c r="CC27" s="420"/>
      <c r="CD27" s="156"/>
      <c r="CE27" s="413"/>
      <c r="CF27" s="413"/>
      <c r="CG27" s="413"/>
      <c r="CH27" s="413"/>
      <c r="CI27" s="413"/>
      <c r="CJ27" s="413"/>
      <c r="CK27" s="413"/>
      <c r="CL27" s="413"/>
      <c r="CM27" s="413"/>
      <c r="CN27" s="413"/>
      <c r="CO27" s="413"/>
      <c r="CP27" s="413"/>
      <c r="CQ27" s="413"/>
      <c r="CR27" s="413"/>
      <c r="CS27" s="414"/>
      <c r="CT27" s="385"/>
      <c r="CU27" s="386"/>
      <c r="CV27" s="386"/>
      <c r="CW27" s="386"/>
      <c r="CX27" s="386"/>
      <c r="CY27" s="386"/>
      <c r="CZ27" s="386"/>
      <c r="DA27" s="387"/>
      <c r="DB27" s="385"/>
      <c r="DC27" s="386"/>
      <c r="DD27" s="386"/>
      <c r="DE27" s="386"/>
      <c r="DF27" s="386"/>
      <c r="DG27" s="386"/>
      <c r="DH27" s="386"/>
      <c r="DI27" s="387"/>
      <c r="DJ27" s="139"/>
      <c r="DK27" s="139"/>
      <c r="DL27" s="139"/>
      <c r="DM27" s="139"/>
      <c r="DN27" s="139"/>
      <c r="DO27" s="139"/>
    </row>
    <row r="28" spans="1:119" ht="18.75" customHeight="1">
      <c r="A28" s="140"/>
      <c r="B28" s="447"/>
      <c r="C28" s="448"/>
      <c r="D28" s="449"/>
      <c r="E28" s="388" t="s">
        <v>164</v>
      </c>
      <c r="F28" s="389"/>
      <c r="G28" s="389"/>
      <c r="H28" s="389"/>
      <c r="I28" s="389"/>
      <c r="J28" s="389"/>
      <c r="K28" s="390"/>
      <c r="L28" s="391">
        <v>1</v>
      </c>
      <c r="M28" s="392"/>
      <c r="N28" s="392"/>
      <c r="O28" s="392"/>
      <c r="P28" s="393"/>
      <c r="Q28" s="391">
        <v>2570</v>
      </c>
      <c r="R28" s="392"/>
      <c r="S28" s="392"/>
      <c r="T28" s="392"/>
      <c r="U28" s="392"/>
      <c r="V28" s="393"/>
      <c r="W28" s="457"/>
      <c r="X28" s="448"/>
      <c r="Y28" s="449"/>
      <c r="Z28" s="388" t="s">
        <v>165</v>
      </c>
      <c r="AA28" s="389"/>
      <c r="AB28" s="389"/>
      <c r="AC28" s="389"/>
      <c r="AD28" s="389"/>
      <c r="AE28" s="389"/>
      <c r="AF28" s="389"/>
      <c r="AG28" s="390"/>
      <c r="AH28" s="391" t="s">
        <v>120</v>
      </c>
      <c r="AI28" s="392"/>
      <c r="AJ28" s="392"/>
      <c r="AK28" s="392"/>
      <c r="AL28" s="393"/>
      <c r="AM28" s="391" t="s">
        <v>120</v>
      </c>
      <c r="AN28" s="392"/>
      <c r="AO28" s="392"/>
      <c r="AP28" s="392"/>
      <c r="AQ28" s="392"/>
      <c r="AR28" s="393"/>
      <c r="AS28" s="391" t="s">
        <v>120</v>
      </c>
      <c r="AT28" s="392"/>
      <c r="AU28" s="392"/>
      <c r="AV28" s="392"/>
      <c r="AW28" s="392"/>
      <c r="AX28" s="394"/>
      <c r="AY28" s="398" t="s">
        <v>166</v>
      </c>
      <c r="AZ28" s="399"/>
      <c r="BA28" s="399"/>
      <c r="BB28" s="400"/>
      <c r="BC28" s="407" t="s">
        <v>167</v>
      </c>
      <c r="BD28" s="408"/>
      <c r="BE28" s="408"/>
      <c r="BF28" s="408"/>
      <c r="BG28" s="408"/>
      <c r="BH28" s="408"/>
      <c r="BI28" s="408"/>
      <c r="BJ28" s="408"/>
      <c r="BK28" s="408"/>
      <c r="BL28" s="408"/>
      <c r="BM28" s="409"/>
      <c r="BN28" s="410">
        <v>1213262</v>
      </c>
      <c r="BO28" s="411"/>
      <c r="BP28" s="411"/>
      <c r="BQ28" s="411"/>
      <c r="BR28" s="411"/>
      <c r="BS28" s="411"/>
      <c r="BT28" s="411"/>
      <c r="BU28" s="412"/>
      <c r="BV28" s="410">
        <v>1132762</v>
      </c>
      <c r="BW28" s="411"/>
      <c r="BX28" s="411"/>
      <c r="BY28" s="411"/>
      <c r="BZ28" s="411"/>
      <c r="CA28" s="411"/>
      <c r="CB28" s="411"/>
      <c r="CC28" s="412"/>
      <c r="CD28" s="154"/>
      <c r="CE28" s="413"/>
      <c r="CF28" s="413"/>
      <c r="CG28" s="413"/>
      <c r="CH28" s="413"/>
      <c r="CI28" s="413"/>
      <c r="CJ28" s="413"/>
      <c r="CK28" s="413"/>
      <c r="CL28" s="413"/>
      <c r="CM28" s="413"/>
      <c r="CN28" s="413"/>
      <c r="CO28" s="413"/>
      <c r="CP28" s="413"/>
      <c r="CQ28" s="413"/>
      <c r="CR28" s="413"/>
      <c r="CS28" s="414"/>
      <c r="CT28" s="385"/>
      <c r="CU28" s="386"/>
      <c r="CV28" s="386"/>
      <c r="CW28" s="386"/>
      <c r="CX28" s="386"/>
      <c r="CY28" s="386"/>
      <c r="CZ28" s="386"/>
      <c r="DA28" s="387"/>
      <c r="DB28" s="385"/>
      <c r="DC28" s="386"/>
      <c r="DD28" s="386"/>
      <c r="DE28" s="386"/>
      <c r="DF28" s="386"/>
      <c r="DG28" s="386"/>
      <c r="DH28" s="386"/>
      <c r="DI28" s="387"/>
      <c r="DJ28" s="139"/>
      <c r="DK28" s="139"/>
      <c r="DL28" s="139"/>
      <c r="DM28" s="139"/>
      <c r="DN28" s="139"/>
      <c r="DO28" s="139"/>
    </row>
    <row r="29" spans="1:119" ht="18.75" customHeight="1">
      <c r="A29" s="140"/>
      <c r="B29" s="447"/>
      <c r="C29" s="448"/>
      <c r="D29" s="449"/>
      <c r="E29" s="388" t="s">
        <v>168</v>
      </c>
      <c r="F29" s="389"/>
      <c r="G29" s="389"/>
      <c r="H29" s="389"/>
      <c r="I29" s="389"/>
      <c r="J29" s="389"/>
      <c r="K29" s="390"/>
      <c r="L29" s="391">
        <v>12</v>
      </c>
      <c r="M29" s="392"/>
      <c r="N29" s="392"/>
      <c r="O29" s="392"/>
      <c r="P29" s="393"/>
      <c r="Q29" s="391">
        <v>2470</v>
      </c>
      <c r="R29" s="392"/>
      <c r="S29" s="392"/>
      <c r="T29" s="392"/>
      <c r="U29" s="392"/>
      <c r="V29" s="393"/>
      <c r="W29" s="458"/>
      <c r="X29" s="459"/>
      <c r="Y29" s="460"/>
      <c r="Z29" s="388" t="s">
        <v>169</v>
      </c>
      <c r="AA29" s="389"/>
      <c r="AB29" s="389"/>
      <c r="AC29" s="389"/>
      <c r="AD29" s="389"/>
      <c r="AE29" s="389"/>
      <c r="AF29" s="389"/>
      <c r="AG29" s="390"/>
      <c r="AH29" s="391">
        <v>120</v>
      </c>
      <c r="AI29" s="392"/>
      <c r="AJ29" s="392"/>
      <c r="AK29" s="392"/>
      <c r="AL29" s="393"/>
      <c r="AM29" s="391">
        <v>339967</v>
      </c>
      <c r="AN29" s="392"/>
      <c r="AO29" s="392"/>
      <c r="AP29" s="392"/>
      <c r="AQ29" s="392"/>
      <c r="AR29" s="393"/>
      <c r="AS29" s="391">
        <v>2833</v>
      </c>
      <c r="AT29" s="392"/>
      <c r="AU29" s="392"/>
      <c r="AV29" s="392"/>
      <c r="AW29" s="392"/>
      <c r="AX29" s="394"/>
      <c r="AY29" s="401"/>
      <c r="AZ29" s="402"/>
      <c r="BA29" s="402"/>
      <c r="BB29" s="403"/>
      <c r="BC29" s="395" t="s">
        <v>170</v>
      </c>
      <c r="BD29" s="396"/>
      <c r="BE29" s="396"/>
      <c r="BF29" s="396"/>
      <c r="BG29" s="396"/>
      <c r="BH29" s="396"/>
      <c r="BI29" s="396"/>
      <c r="BJ29" s="396"/>
      <c r="BK29" s="396"/>
      <c r="BL29" s="396"/>
      <c r="BM29" s="397"/>
      <c r="BN29" s="415">
        <v>116238</v>
      </c>
      <c r="BO29" s="416"/>
      <c r="BP29" s="416"/>
      <c r="BQ29" s="416"/>
      <c r="BR29" s="416"/>
      <c r="BS29" s="416"/>
      <c r="BT29" s="416"/>
      <c r="BU29" s="417"/>
      <c r="BV29" s="415">
        <v>116138</v>
      </c>
      <c r="BW29" s="416"/>
      <c r="BX29" s="416"/>
      <c r="BY29" s="416"/>
      <c r="BZ29" s="416"/>
      <c r="CA29" s="416"/>
      <c r="CB29" s="416"/>
      <c r="CC29" s="417"/>
      <c r="CD29" s="156"/>
      <c r="CE29" s="413"/>
      <c r="CF29" s="413"/>
      <c r="CG29" s="413"/>
      <c r="CH29" s="413"/>
      <c r="CI29" s="413"/>
      <c r="CJ29" s="413"/>
      <c r="CK29" s="413"/>
      <c r="CL29" s="413"/>
      <c r="CM29" s="413"/>
      <c r="CN29" s="413"/>
      <c r="CO29" s="413"/>
      <c r="CP29" s="413"/>
      <c r="CQ29" s="413"/>
      <c r="CR29" s="413"/>
      <c r="CS29" s="414"/>
      <c r="CT29" s="385"/>
      <c r="CU29" s="386"/>
      <c r="CV29" s="386"/>
      <c r="CW29" s="386"/>
      <c r="CX29" s="386"/>
      <c r="CY29" s="386"/>
      <c r="CZ29" s="386"/>
      <c r="DA29" s="387"/>
      <c r="DB29" s="385"/>
      <c r="DC29" s="386"/>
      <c r="DD29" s="386"/>
      <c r="DE29" s="386"/>
      <c r="DF29" s="386"/>
      <c r="DG29" s="386"/>
      <c r="DH29" s="386"/>
      <c r="DI29" s="387"/>
      <c r="DJ29" s="139"/>
      <c r="DK29" s="139"/>
      <c r="DL29" s="139"/>
      <c r="DM29" s="139"/>
      <c r="DN29" s="139"/>
      <c r="DO29" s="139"/>
    </row>
    <row r="30" spans="1:119" ht="18.75" customHeight="1" thickBot="1">
      <c r="A30" s="140"/>
      <c r="B30" s="450"/>
      <c r="C30" s="451"/>
      <c r="D30" s="452"/>
      <c r="E30" s="461"/>
      <c r="F30" s="462"/>
      <c r="G30" s="462"/>
      <c r="H30" s="462"/>
      <c r="I30" s="462"/>
      <c r="J30" s="462"/>
      <c r="K30" s="463"/>
      <c r="L30" s="464"/>
      <c r="M30" s="465"/>
      <c r="N30" s="465"/>
      <c r="O30" s="465"/>
      <c r="P30" s="466"/>
      <c r="Q30" s="464"/>
      <c r="R30" s="465"/>
      <c r="S30" s="465"/>
      <c r="T30" s="465"/>
      <c r="U30" s="465"/>
      <c r="V30" s="466"/>
      <c r="W30" s="467" t="s">
        <v>171</v>
      </c>
      <c r="X30" s="468"/>
      <c r="Y30" s="468"/>
      <c r="Z30" s="468"/>
      <c r="AA30" s="468"/>
      <c r="AB30" s="468"/>
      <c r="AC30" s="468"/>
      <c r="AD30" s="468"/>
      <c r="AE30" s="468"/>
      <c r="AF30" s="468"/>
      <c r="AG30" s="469"/>
      <c r="AH30" s="379">
        <v>94.3</v>
      </c>
      <c r="AI30" s="380"/>
      <c r="AJ30" s="380"/>
      <c r="AK30" s="380"/>
      <c r="AL30" s="380"/>
      <c r="AM30" s="380"/>
      <c r="AN30" s="380"/>
      <c r="AO30" s="380"/>
      <c r="AP30" s="380"/>
      <c r="AQ30" s="380"/>
      <c r="AR30" s="380"/>
      <c r="AS30" s="380"/>
      <c r="AT30" s="380"/>
      <c r="AU30" s="380"/>
      <c r="AV30" s="380"/>
      <c r="AW30" s="380"/>
      <c r="AX30" s="381"/>
      <c r="AY30" s="404"/>
      <c r="AZ30" s="405"/>
      <c r="BA30" s="405"/>
      <c r="BB30" s="406"/>
      <c r="BC30" s="382" t="s">
        <v>172</v>
      </c>
      <c r="BD30" s="383"/>
      <c r="BE30" s="383"/>
      <c r="BF30" s="383"/>
      <c r="BG30" s="383"/>
      <c r="BH30" s="383"/>
      <c r="BI30" s="383"/>
      <c r="BJ30" s="383"/>
      <c r="BK30" s="383"/>
      <c r="BL30" s="383"/>
      <c r="BM30" s="384"/>
      <c r="BN30" s="418">
        <v>944240</v>
      </c>
      <c r="BO30" s="419"/>
      <c r="BP30" s="419"/>
      <c r="BQ30" s="419"/>
      <c r="BR30" s="419"/>
      <c r="BS30" s="419"/>
      <c r="BT30" s="419"/>
      <c r="BU30" s="420"/>
      <c r="BV30" s="418">
        <v>1024088</v>
      </c>
      <c r="BW30" s="419"/>
      <c r="BX30" s="419"/>
      <c r="BY30" s="419"/>
      <c r="BZ30" s="419"/>
      <c r="CA30" s="419"/>
      <c r="CB30" s="419"/>
      <c r="CC30" s="420"/>
      <c r="CD30" s="157"/>
      <c r="CE30" s="158"/>
      <c r="CF30" s="158"/>
      <c r="CG30" s="158"/>
      <c r="CH30" s="158"/>
      <c r="CI30" s="158"/>
      <c r="CJ30" s="158"/>
      <c r="CK30" s="158"/>
      <c r="CL30" s="158"/>
      <c r="CM30" s="158"/>
      <c r="CN30" s="158"/>
      <c r="CO30" s="158"/>
      <c r="CP30" s="158"/>
      <c r="CQ30" s="158"/>
      <c r="CR30" s="158"/>
      <c r="CS30" s="159"/>
      <c r="CT30" s="160"/>
      <c r="CU30" s="161"/>
      <c r="CV30" s="161"/>
      <c r="CW30" s="161"/>
      <c r="CX30" s="161"/>
      <c r="CY30" s="161"/>
      <c r="CZ30" s="161"/>
      <c r="DA30" s="162"/>
      <c r="DB30" s="160"/>
      <c r="DC30" s="161"/>
      <c r="DD30" s="161"/>
      <c r="DE30" s="161"/>
      <c r="DF30" s="161"/>
      <c r="DG30" s="161"/>
      <c r="DH30" s="161"/>
      <c r="DI30" s="162"/>
      <c r="DJ30" s="139"/>
      <c r="DK30" s="139"/>
      <c r="DL30" s="139"/>
      <c r="DM30" s="139"/>
      <c r="DN30" s="139"/>
      <c r="DO30" s="139"/>
    </row>
    <row r="31" spans="1:119" ht="13.5" customHeight="1">
      <c r="A31" s="140"/>
      <c r="B31" s="163"/>
      <c r="C31" s="164"/>
      <c r="D31" s="164"/>
      <c r="E31" s="164"/>
      <c r="F31" s="164"/>
      <c r="G31" s="164"/>
      <c r="H31" s="164"/>
      <c r="I31" s="164"/>
      <c r="J31" s="164"/>
      <c r="K31" s="164"/>
      <c r="L31" s="164"/>
      <c r="M31" s="164"/>
      <c r="N31" s="164"/>
      <c r="O31" s="164"/>
      <c r="P31" s="164"/>
      <c r="Q31" s="164"/>
      <c r="R31" s="164"/>
      <c r="S31" s="164"/>
      <c r="T31" s="164"/>
      <c r="U31" s="164"/>
      <c r="V31" s="164"/>
      <c r="W31" s="164"/>
      <c r="X31" s="164"/>
      <c r="Y31" s="164"/>
      <c r="Z31" s="164"/>
      <c r="AA31" s="164"/>
      <c r="AB31" s="164"/>
      <c r="AC31" s="164"/>
      <c r="AD31" s="164"/>
      <c r="AE31" s="164"/>
      <c r="AF31" s="164"/>
      <c r="AG31" s="164"/>
      <c r="AH31" s="164"/>
      <c r="AI31" s="164"/>
      <c r="AJ31" s="164"/>
      <c r="AK31" s="164"/>
      <c r="AL31" s="164"/>
      <c r="AM31" s="164"/>
      <c r="AN31" s="164"/>
      <c r="AO31" s="164"/>
      <c r="AP31" s="164"/>
      <c r="AQ31" s="164"/>
      <c r="AR31" s="164"/>
      <c r="AS31" s="164"/>
      <c r="AT31" s="164"/>
      <c r="AU31" s="164"/>
      <c r="AV31" s="164"/>
      <c r="AW31" s="164"/>
      <c r="AX31" s="164"/>
      <c r="AY31" s="164"/>
      <c r="AZ31" s="164"/>
      <c r="BA31" s="164"/>
      <c r="BB31" s="164"/>
      <c r="BC31" s="164"/>
      <c r="BD31" s="164"/>
      <c r="BE31" s="164"/>
      <c r="BF31" s="164"/>
      <c r="BG31" s="164"/>
      <c r="BH31" s="164"/>
      <c r="BI31" s="164"/>
      <c r="BJ31" s="164"/>
      <c r="BK31" s="164"/>
      <c r="BL31" s="164"/>
      <c r="BM31" s="164"/>
      <c r="BN31" s="164"/>
      <c r="BO31" s="164"/>
      <c r="BP31" s="164"/>
      <c r="BQ31" s="164"/>
      <c r="BR31" s="164"/>
      <c r="BS31" s="164"/>
      <c r="BT31" s="164"/>
      <c r="BU31" s="164"/>
      <c r="BV31" s="164"/>
      <c r="BW31" s="164"/>
      <c r="BX31" s="164"/>
      <c r="BY31" s="164"/>
      <c r="BZ31" s="164"/>
      <c r="CA31" s="164"/>
      <c r="CB31" s="164"/>
      <c r="CC31" s="164"/>
      <c r="CD31" s="164"/>
      <c r="CE31" s="164"/>
      <c r="CF31" s="164"/>
      <c r="CG31" s="164"/>
      <c r="CH31" s="164"/>
      <c r="CI31" s="164"/>
      <c r="CJ31" s="164"/>
      <c r="CK31" s="164"/>
      <c r="CL31" s="164"/>
      <c r="CM31" s="164"/>
      <c r="CN31" s="164"/>
      <c r="CO31" s="164"/>
      <c r="CP31" s="164"/>
      <c r="CQ31" s="164"/>
      <c r="CR31" s="164"/>
      <c r="CS31" s="164"/>
      <c r="CT31" s="164"/>
      <c r="CU31" s="164"/>
      <c r="CV31" s="164"/>
      <c r="CW31" s="164"/>
      <c r="CX31" s="164"/>
      <c r="CY31" s="164"/>
      <c r="CZ31" s="164"/>
      <c r="DA31" s="164"/>
      <c r="DB31" s="164"/>
      <c r="DC31" s="164"/>
      <c r="DD31" s="164"/>
      <c r="DE31" s="164"/>
      <c r="DF31" s="164"/>
      <c r="DG31" s="164"/>
      <c r="DH31" s="164"/>
      <c r="DI31" s="165"/>
      <c r="DJ31" s="139"/>
      <c r="DK31" s="139"/>
      <c r="DL31" s="139"/>
      <c r="DM31" s="139"/>
      <c r="DN31" s="139"/>
      <c r="DO31" s="139"/>
    </row>
    <row r="32" spans="1:119" ht="13.5" customHeight="1">
      <c r="A32" s="140"/>
      <c r="B32" s="166"/>
      <c r="C32" s="167" t="s">
        <v>173</v>
      </c>
      <c r="D32" s="167"/>
      <c r="E32" s="167"/>
      <c r="F32" s="164"/>
      <c r="G32" s="164"/>
      <c r="H32" s="164"/>
      <c r="I32" s="164"/>
      <c r="J32" s="164"/>
      <c r="K32" s="164"/>
      <c r="L32" s="164"/>
      <c r="M32" s="164"/>
      <c r="N32" s="164"/>
      <c r="O32" s="164"/>
      <c r="P32" s="164"/>
      <c r="Q32" s="164"/>
      <c r="R32" s="164"/>
      <c r="S32" s="164"/>
      <c r="T32" s="164"/>
      <c r="U32" s="164" t="s">
        <v>174</v>
      </c>
      <c r="V32" s="164"/>
      <c r="W32" s="164"/>
      <c r="X32" s="164"/>
      <c r="Y32" s="164"/>
      <c r="Z32" s="164"/>
      <c r="AA32" s="164"/>
      <c r="AB32" s="164"/>
      <c r="AC32" s="164"/>
      <c r="AD32" s="164"/>
      <c r="AE32" s="164"/>
      <c r="AF32" s="164"/>
      <c r="AG32" s="164"/>
      <c r="AH32" s="164"/>
      <c r="AI32" s="164"/>
      <c r="AJ32" s="164"/>
      <c r="AK32" s="164"/>
      <c r="AL32" s="164"/>
      <c r="AM32" s="168" t="s">
        <v>175</v>
      </c>
      <c r="AN32" s="164"/>
      <c r="AO32" s="164"/>
      <c r="AP32" s="164"/>
      <c r="AQ32" s="164"/>
      <c r="AR32" s="164"/>
      <c r="AS32" s="168"/>
      <c r="AT32" s="168"/>
      <c r="AU32" s="168"/>
      <c r="AV32" s="168"/>
      <c r="AW32" s="168"/>
      <c r="AX32" s="168"/>
      <c r="AY32" s="168"/>
      <c r="AZ32" s="168"/>
      <c r="BA32" s="168"/>
      <c r="BB32" s="164"/>
      <c r="BC32" s="168"/>
      <c r="BD32" s="164"/>
      <c r="BE32" s="168" t="s">
        <v>176</v>
      </c>
      <c r="BF32" s="164"/>
      <c r="BG32" s="164"/>
      <c r="BH32" s="164"/>
      <c r="BI32" s="164"/>
      <c r="BJ32" s="168"/>
      <c r="BK32" s="168"/>
      <c r="BL32" s="168"/>
      <c r="BM32" s="168"/>
      <c r="BN32" s="168"/>
      <c r="BO32" s="168"/>
      <c r="BP32" s="168"/>
      <c r="BQ32" s="168"/>
      <c r="BR32" s="164"/>
      <c r="BS32" s="164"/>
      <c r="BT32" s="164"/>
      <c r="BU32" s="164"/>
      <c r="BV32" s="164"/>
      <c r="BW32" s="164" t="s">
        <v>177</v>
      </c>
      <c r="BX32" s="164"/>
      <c r="BY32" s="164"/>
      <c r="BZ32" s="164"/>
      <c r="CA32" s="164"/>
      <c r="CB32" s="168"/>
      <c r="CC32" s="168"/>
      <c r="CD32" s="168"/>
      <c r="CE32" s="168"/>
      <c r="CF32" s="168"/>
      <c r="CG32" s="168"/>
      <c r="CH32" s="168"/>
      <c r="CI32" s="168"/>
      <c r="CJ32" s="168"/>
      <c r="CK32" s="168"/>
      <c r="CL32" s="168"/>
      <c r="CM32" s="168"/>
      <c r="CN32" s="168"/>
      <c r="CO32" s="168" t="s">
        <v>178</v>
      </c>
      <c r="CP32" s="168"/>
      <c r="CQ32" s="168"/>
      <c r="CR32" s="168"/>
      <c r="CS32" s="168"/>
      <c r="CT32" s="168"/>
      <c r="CU32" s="168"/>
      <c r="CV32" s="168"/>
      <c r="CW32" s="168"/>
      <c r="CX32" s="168"/>
      <c r="CY32" s="168"/>
      <c r="CZ32" s="168"/>
      <c r="DA32" s="168"/>
      <c r="DB32" s="168"/>
      <c r="DC32" s="168"/>
      <c r="DD32" s="168"/>
      <c r="DE32" s="168"/>
      <c r="DF32" s="168"/>
      <c r="DG32" s="168"/>
      <c r="DH32" s="168"/>
      <c r="DI32" s="165"/>
      <c r="DJ32" s="139"/>
      <c r="DK32" s="139"/>
      <c r="DL32" s="139"/>
      <c r="DM32" s="139"/>
      <c r="DN32" s="139"/>
      <c r="DO32" s="139"/>
    </row>
    <row r="33" spans="1:119" ht="13.5" customHeight="1">
      <c r="A33" s="140"/>
      <c r="B33" s="166"/>
      <c r="C33" s="378" t="s">
        <v>179</v>
      </c>
      <c r="D33" s="378"/>
      <c r="E33" s="377" t="s">
        <v>180</v>
      </c>
      <c r="F33" s="377"/>
      <c r="G33" s="377"/>
      <c r="H33" s="377"/>
      <c r="I33" s="377"/>
      <c r="J33" s="377"/>
      <c r="K33" s="377"/>
      <c r="L33" s="377"/>
      <c r="M33" s="377"/>
      <c r="N33" s="377"/>
      <c r="O33" s="377"/>
      <c r="P33" s="377"/>
      <c r="Q33" s="377"/>
      <c r="R33" s="377"/>
      <c r="S33" s="377"/>
      <c r="T33" s="169"/>
      <c r="U33" s="378" t="s">
        <v>179</v>
      </c>
      <c r="V33" s="378"/>
      <c r="W33" s="377" t="s">
        <v>180</v>
      </c>
      <c r="X33" s="377"/>
      <c r="Y33" s="377"/>
      <c r="Z33" s="377"/>
      <c r="AA33" s="377"/>
      <c r="AB33" s="377"/>
      <c r="AC33" s="377"/>
      <c r="AD33" s="377"/>
      <c r="AE33" s="377"/>
      <c r="AF33" s="377"/>
      <c r="AG33" s="377"/>
      <c r="AH33" s="377"/>
      <c r="AI33" s="377"/>
      <c r="AJ33" s="377"/>
      <c r="AK33" s="377"/>
      <c r="AL33" s="169"/>
      <c r="AM33" s="378" t="s">
        <v>179</v>
      </c>
      <c r="AN33" s="378"/>
      <c r="AO33" s="377" t="s">
        <v>180</v>
      </c>
      <c r="AP33" s="377"/>
      <c r="AQ33" s="377"/>
      <c r="AR33" s="377"/>
      <c r="AS33" s="377"/>
      <c r="AT33" s="377"/>
      <c r="AU33" s="377"/>
      <c r="AV33" s="377"/>
      <c r="AW33" s="377"/>
      <c r="AX33" s="377"/>
      <c r="AY33" s="377"/>
      <c r="AZ33" s="377"/>
      <c r="BA33" s="377"/>
      <c r="BB33" s="377"/>
      <c r="BC33" s="377"/>
      <c r="BD33" s="170"/>
      <c r="BE33" s="377" t="s">
        <v>181</v>
      </c>
      <c r="BF33" s="377"/>
      <c r="BG33" s="377" t="s">
        <v>182</v>
      </c>
      <c r="BH33" s="377"/>
      <c r="BI33" s="377"/>
      <c r="BJ33" s="377"/>
      <c r="BK33" s="377"/>
      <c r="BL33" s="377"/>
      <c r="BM33" s="377"/>
      <c r="BN33" s="377"/>
      <c r="BO33" s="377"/>
      <c r="BP33" s="377"/>
      <c r="BQ33" s="377"/>
      <c r="BR33" s="377"/>
      <c r="BS33" s="377"/>
      <c r="BT33" s="377"/>
      <c r="BU33" s="377"/>
      <c r="BV33" s="170"/>
      <c r="BW33" s="378" t="s">
        <v>181</v>
      </c>
      <c r="BX33" s="378"/>
      <c r="BY33" s="377" t="s">
        <v>183</v>
      </c>
      <c r="BZ33" s="377"/>
      <c r="CA33" s="377"/>
      <c r="CB33" s="377"/>
      <c r="CC33" s="377"/>
      <c r="CD33" s="377"/>
      <c r="CE33" s="377"/>
      <c r="CF33" s="377"/>
      <c r="CG33" s="377"/>
      <c r="CH33" s="377"/>
      <c r="CI33" s="377"/>
      <c r="CJ33" s="377"/>
      <c r="CK33" s="377"/>
      <c r="CL33" s="377"/>
      <c r="CM33" s="377"/>
      <c r="CN33" s="169"/>
      <c r="CO33" s="378" t="s">
        <v>179</v>
      </c>
      <c r="CP33" s="378"/>
      <c r="CQ33" s="377" t="s">
        <v>184</v>
      </c>
      <c r="CR33" s="377"/>
      <c r="CS33" s="377"/>
      <c r="CT33" s="377"/>
      <c r="CU33" s="377"/>
      <c r="CV33" s="377"/>
      <c r="CW33" s="377"/>
      <c r="CX33" s="377"/>
      <c r="CY33" s="377"/>
      <c r="CZ33" s="377"/>
      <c r="DA33" s="377"/>
      <c r="DB33" s="377"/>
      <c r="DC33" s="377"/>
      <c r="DD33" s="377"/>
      <c r="DE33" s="377"/>
      <c r="DF33" s="169"/>
      <c r="DG33" s="377" t="s">
        <v>185</v>
      </c>
      <c r="DH33" s="377"/>
      <c r="DI33" s="171"/>
      <c r="DJ33" s="139"/>
      <c r="DK33" s="139"/>
      <c r="DL33" s="139"/>
      <c r="DM33" s="139"/>
      <c r="DN33" s="139"/>
      <c r="DO33" s="139"/>
    </row>
    <row r="34" spans="1:119" ht="32.25" customHeight="1">
      <c r="A34" s="140"/>
      <c r="B34" s="166"/>
      <c r="C34" s="375">
        <f>IF(E34="","",1)</f>
        <v>1</v>
      </c>
      <c r="D34" s="375"/>
      <c r="E34" s="374" t="str">
        <f>IF('各会計、関係団体の財政状況及び健全化判断比率'!B7="","",'各会計、関係団体の財政状況及び健全化判断比率'!B7)</f>
        <v>一般会計</v>
      </c>
      <c r="F34" s="374"/>
      <c r="G34" s="374"/>
      <c r="H34" s="374"/>
      <c r="I34" s="374"/>
      <c r="J34" s="374"/>
      <c r="K34" s="374"/>
      <c r="L34" s="374"/>
      <c r="M34" s="374"/>
      <c r="N34" s="374"/>
      <c r="O34" s="374"/>
      <c r="P34" s="374"/>
      <c r="Q34" s="374"/>
      <c r="R34" s="374"/>
      <c r="S34" s="374"/>
      <c r="T34" s="167"/>
      <c r="U34" s="375">
        <f>IF(W34="","",MAX(C34:D43)+1)</f>
        <v>2</v>
      </c>
      <c r="V34" s="375"/>
      <c r="W34" s="374" t="str">
        <f>IF('各会計、関係団体の財政状況及び健全化判断比率'!B28="","",'各会計、関係団体の財政状況及び健全化判断比率'!B28)</f>
        <v>川崎町国民健康保険特別会計</v>
      </c>
      <c r="X34" s="374"/>
      <c r="Y34" s="374"/>
      <c r="Z34" s="374"/>
      <c r="AA34" s="374"/>
      <c r="AB34" s="374"/>
      <c r="AC34" s="374"/>
      <c r="AD34" s="374"/>
      <c r="AE34" s="374"/>
      <c r="AF34" s="374"/>
      <c r="AG34" s="374"/>
      <c r="AH34" s="374"/>
      <c r="AI34" s="374"/>
      <c r="AJ34" s="374"/>
      <c r="AK34" s="374"/>
      <c r="AL34" s="167"/>
      <c r="AM34" s="375">
        <f>IF(AO34="","",MAX(C34:D43,U34:V43)+1)</f>
        <v>5</v>
      </c>
      <c r="AN34" s="375"/>
      <c r="AO34" s="374" t="str">
        <f>IF('各会計、関係団体の財政状況及び健全化判断比率'!B31="","",'各会計、関係団体の財政状況及び健全化判断比率'!B31)</f>
        <v>川崎町水道事業会計</v>
      </c>
      <c r="AP34" s="374"/>
      <c r="AQ34" s="374"/>
      <c r="AR34" s="374"/>
      <c r="AS34" s="374"/>
      <c r="AT34" s="374"/>
      <c r="AU34" s="374"/>
      <c r="AV34" s="374"/>
      <c r="AW34" s="374"/>
      <c r="AX34" s="374"/>
      <c r="AY34" s="374"/>
      <c r="AZ34" s="374"/>
      <c r="BA34" s="374"/>
      <c r="BB34" s="374"/>
      <c r="BC34" s="374"/>
      <c r="BD34" s="167"/>
      <c r="BE34" s="375">
        <f>IF(BG34="","",MAX(C34:D43,U34:V43,AM34:AN43)+1)</f>
        <v>7</v>
      </c>
      <c r="BF34" s="375"/>
      <c r="BG34" s="374" t="str">
        <f>IF('各会計、関係団体の財政状況及び健全化判断比率'!B33="","",'各会計、関係団体の財政状況及び健全化判断比率'!B33)</f>
        <v>川崎町公共下水道事業特別会計</v>
      </c>
      <c r="BH34" s="374"/>
      <c r="BI34" s="374"/>
      <c r="BJ34" s="374"/>
      <c r="BK34" s="374"/>
      <c r="BL34" s="374"/>
      <c r="BM34" s="374"/>
      <c r="BN34" s="374"/>
      <c r="BO34" s="374"/>
      <c r="BP34" s="374"/>
      <c r="BQ34" s="374"/>
      <c r="BR34" s="374"/>
      <c r="BS34" s="374"/>
      <c r="BT34" s="374"/>
      <c r="BU34" s="374"/>
      <c r="BV34" s="167"/>
      <c r="BW34" s="375">
        <f>IF(BY34="","",MAX(C34:D43,U34:V43,AM34:AN43,BE34:BF43)+1)</f>
        <v>9</v>
      </c>
      <c r="BX34" s="375"/>
      <c r="BY34" s="374" t="str">
        <f>IF('各会計、関係団体の財政状況及び健全化判断比率'!B68="","",'各会計、関係団体の財政状況及び健全化判断比率'!B68)</f>
        <v>宮城県市町村職員退職手当組合</v>
      </c>
      <c r="BZ34" s="374"/>
      <c r="CA34" s="374"/>
      <c r="CB34" s="374"/>
      <c r="CC34" s="374"/>
      <c r="CD34" s="374"/>
      <c r="CE34" s="374"/>
      <c r="CF34" s="374"/>
      <c r="CG34" s="374"/>
      <c r="CH34" s="374"/>
      <c r="CI34" s="374"/>
      <c r="CJ34" s="374"/>
      <c r="CK34" s="374"/>
      <c r="CL34" s="374"/>
      <c r="CM34" s="374"/>
      <c r="CN34" s="167"/>
      <c r="CO34" s="375" t="str">
        <f>IF(CQ34="","",MAX(C34:D43,U34:V43,AM34:AN43,BE34:BF43,BW34:BX43)+1)</f>
        <v/>
      </c>
      <c r="CP34" s="375"/>
      <c r="CQ34" s="374" t="str">
        <f>IF('各会計、関係団体の財政状況及び健全化判断比率'!BS7="","",'各会計、関係団体の財政状況及び健全化判断比率'!BS7)</f>
        <v/>
      </c>
      <c r="CR34" s="374"/>
      <c r="CS34" s="374"/>
      <c r="CT34" s="374"/>
      <c r="CU34" s="374"/>
      <c r="CV34" s="374"/>
      <c r="CW34" s="374"/>
      <c r="CX34" s="374"/>
      <c r="CY34" s="374"/>
      <c r="CZ34" s="374"/>
      <c r="DA34" s="374"/>
      <c r="DB34" s="374"/>
      <c r="DC34" s="374"/>
      <c r="DD34" s="374"/>
      <c r="DE34" s="374"/>
      <c r="DF34" s="164"/>
      <c r="DG34" s="376" t="str">
        <f>IF('各会計、関係団体の財政状況及び健全化判断比率'!BR7="","",'各会計、関係団体の財政状況及び健全化判断比率'!BR7)</f>
        <v/>
      </c>
      <c r="DH34" s="376"/>
      <c r="DI34" s="171"/>
      <c r="DJ34" s="139"/>
      <c r="DK34" s="139"/>
      <c r="DL34" s="139"/>
      <c r="DM34" s="139"/>
      <c r="DN34" s="139"/>
      <c r="DO34" s="139"/>
    </row>
    <row r="35" spans="1:119" ht="32.25" customHeight="1">
      <c r="A35" s="140"/>
      <c r="B35" s="166"/>
      <c r="C35" s="375" t="str">
        <f>IF(E35="","",C34+1)</f>
        <v/>
      </c>
      <c r="D35" s="375"/>
      <c r="E35" s="374" t="str">
        <f>IF('各会計、関係団体の財政状況及び健全化判断比率'!B8="","",'各会計、関係団体の財政状況及び健全化判断比率'!B8)</f>
        <v/>
      </c>
      <c r="F35" s="374"/>
      <c r="G35" s="374"/>
      <c r="H35" s="374"/>
      <c r="I35" s="374"/>
      <c r="J35" s="374"/>
      <c r="K35" s="374"/>
      <c r="L35" s="374"/>
      <c r="M35" s="374"/>
      <c r="N35" s="374"/>
      <c r="O35" s="374"/>
      <c r="P35" s="374"/>
      <c r="Q35" s="374"/>
      <c r="R35" s="374"/>
      <c r="S35" s="374"/>
      <c r="T35" s="167"/>
      <c r="U35" s="375">
        <f>IF(W35="","",U34+1)</f>
        <v>3</v>
      </c>
      <c r="V35" s="375"/>
      <c r="W35" s="374" t="str">
        <f>IF('各会計、関係団体の財政状況及び健全化判断比率'!B29="","",'各会計、関係団体の財政状況及び健全化判断比率'!B29)</f>
        <v>川崎町介護保険特別会計</v>
      </c>
      <c r="X35" s="374"/>
      <c r="Y35" s="374"/>
      <c r="Z35" s="374"/>
      <c r="AA35" s="374"/>
      <c r="AB35" s="374"/>
      <c r="AC35" s="374"/>
      <c r="AD35" s="374"/>
      <c r="AE35" s="374"/>
      <c r="AF35" s="374"/>
      <c r="AG35" s="374"/>
      <c r="AH35" s="374"/>
      <c r="AI35" s="374"/>
      <c r="AJ35" s="374"/>
      <c r="AK35" s="374"/>
      <c r="AL35" s="167"/>
      <c r="AM35" s="375">
        <f t="shared" ref="AM35:AM43" si="0">IF(AO35="","",AM34+1)</f>
        <v>6</v>
      </c>
      <c r="AN35" s="375"/>
      <c r="AO35" s="374" t="str">
        <f>IF('各会計、関係団体の財政状況及び健全化判断比率'!B32="","",'各会計、関係団体の財政状況及び健全化判断比率'!B32)</f>
        <v>川崎町病院事業会計</v>
      </c>
      <c r="AP35" s="374"/>
      <c r="AQ35" s="374"/>
      <c r="AR35" s="374"/>
      <c r="AS35" s="374"/>
      <c r="AT35" s="374"/>
      <c r="AU35" s="374"/>
      <c r="AV35" s="374"/>
      <c r="AW35" s="374"/>
      <c r="AX35" s="374"/>
      <c r="AY35" s="374"/>
      <c r="AZ35" s="374"/>
      <c r="BA35" s="374"/>
      <c r="BB35" s="374"/>
      <c r="BC35" s="374"/>
      <c r="BD35" s="167"/>
      <c r="BE35" s="375">
        <f t="shared" ref="BE35:BE43" si="1">IF(BG35="","",BE34+1)</f>
        <v>8</v>
      </c>
      <c r="BF35" s="375"/>
      <c r="BG35" s="374" t="str">
        <f>IF('各会計、関係団体の財政状況及び健全化判断比率'!B34="","",'各会計、関係団体の財政状況及び健全化判断比率'!B34)</f>
        <v>川崎町温泉事業特別会計</v>
      </c>
      <c r="BH35" s="374"/>
      <c r="BI35" s="374"/>
      <c r="BJ35" s="374"/>
      <c r="BK35" s="374"/>
      <c r="BL35" s="374"/>
      <c r="BM35" s="374"/>
      <c r="BN35" s="374"/>
      <c r="BO35" s="374"/>
      <c r="BP35" s="374"/>
      <c r="BQ35" s="374"/>
      <c r="BR35" s="374"/>
      <c r="BS35" s="374"/>
      <c r="BT35" s="374"/>
      <c r="BU35" s="374"/>
      <c r="BV35" s="167"/>
      <c r="BW35" s="375">
        <f t="shared" ref="BW35:BW43" si="2">IF(BY35="","",BW34+1)</f>
        <v>10</v>
      </c>
      <c r="BX35" s="375"/>
      <c r="BY35" s="374" t="str">
        <f>IF('各会計、関係団体の財政状況及び健全化判断比率'!B69="","",'各会計、関係団体の財政状況及び健全化判断比率'!B69)</f>
        <v>宮城県市町村非常勤消防団員補償報償組合</v>
      </c>
      <c r="BZ35" s="374"/>
      <c r="CA35" s="374"/>
      <c r="CB35" s="374"/>
      <c r="CC35" s="374"/>
      <c r="CD35" s="374"/>
      <c r="CE35" s="374"/>
      <c r="CF35" s="374"/>
      <c r="CG35" s="374"/>
      <c r="CH35" s="374"/>
      <c r="CI35" s="374"/>
      <c r="CJ35" s="374"/>
      <c r="CK35" s="374"/>
      <c r="CL35" s="374"/>
      <c r="CM35" s="374"/>
      <c r="CN35" s="167"/>
      <c r="CO35" s="375" t="str">
        <f t="shared" ref="CO35:CO43" si="3">IF(CQ35="","",CO34+1)</f>
        <v/>
      </c>
      <c r="CP35" s="375"/>
      <c r="CQ35" s="374" t="str">
        <f>IF('各会計、関係団体の財政状況及び健全化判断比率'!BS8="","",'各会計、関係団体の財政状況及び健全化判断比率'!BS8)</f>
        <v/>
      </c>
      <c r="CR35" s="374"/>
      <c r="CS35" s="374"/>
      <c r="CT35" s="374"/>
      <c r="CU35" s="374"/>
      <c r="CV35" s="374"/>
      <c r="CW35" s="374"/>
      <c r="CX35" s="374"/>
      <c r="CY35" s="374"/>
      <c r="CZ35" s="374"/>
      <c r="DA35" s="374"/>
      <c r="DB35" s="374"/>
      <c r="DC35" s="374"/>
      <c r="DD35" s="374"/>
      <c r="DE35" s="374"/>
      <c r="DF35" s="164"/>
      <c r="DG35" s="376" t="str">
        <f>IF('各会計、関係団体の財政状況及び健全化判断比率'!BR8="","",'各会計、関係団体の財政状況及び健全化判断比率'!BR8)</f>
        <v/>
      </c>
      <c r="DH35" s="376"/>
      <c r="DI35" s="171"/>
      <c r="DJ35" s="139"/>
      <c r="DK35" s="139"/>
      <c r="DL35" s="139"/>
      <c r="DM35" s="139"/>
      <c r="DN35" s="139"/>
      <c r="DO35" s="139"/>
    </row>
    <row r="36" spans="1:119" ht="32.25" customHeight="1">
      <c r="A36" s="140"/>
      <c r="B36" s="166"/>
      <c r="C36" s="375" t="str">
        <f>IF(E36="","",C35+1)</f>
        <v/>
      </c>
      <c r="D36" s="375"/>
      <c r="E36" s="374" t="str">
        <f>IF('各会計、関係団体の財政状況及び健全化判断比率'!B9="","",'各会計、関係団体の財政状況及び健全化判断比率'!B9)</f>
        <v/>
      </c>
      <c r="F36" s="374"/>
      <c r="G36" s="374"/>
      <c r="H36" s="374"/>
      <c r="I36" s="374"/>
      <c r="J36" s="374"/>
      <c r="K36" s="374"/>
      <c r="L36" s="374"/>
      <c r="M36" s="374"/>
      <c r="N36" s="374"/>
      <c r="O36" s="374"/>
      <c r="P36" s="374"/>
      <c r="Q36" s="374"/>
      <c r="R36" s="374"/>
      <c r="S36" s="374"/>
      <c r="T36" s="167"/>
      <c r="U36" s="375">
        <f t="shared" ref="U36:U43" si="4">IF(W36="","",U35+1)</f>
        <v>4</v>
      </c>
      <c r="V36" s="375"/>
      <c r="W36" s="374" t="str">
        <f>IF('各会計、関係団体の財政状況及び健全化判断比率'!B30="","",'各会計、関係団体の財政状況及び健全化判断比率'!B30)</f>
        <v>川崎町後期高齢者医療保険特別会計</v>
      </c>
      <c r="X36" s="374"/>
      <c r="Y36" s="374"/>
      <c r="Z36" s="374"/>
      <c r="AA36" s="374"/>
      <c r="AB36" s="374"/>
      <c r="AC36" s="374"/>
      <c r="AD36" s="374"/>
      <c r="AE36" s="374"/>
      <c r="AF36" s="374"/>
      <c r="AG36" s="374"/>
      <c r="AH36" s="374"/>
      <c r="AI36" s="374"/>
      <c r="AJ36" s="374"/>
      <c r="AK36" s="374"/>
      <c r="AL36" s="167"/>
      <c r="AM36" s="375" t="str">
        <f t="shared" si="0"/>
        <v/>
      </c>
      <c r="AN36" s="375"/>
      <c r="AO36" s="374"/>
      <c r="AP36" s="374"/>
      <c r="AQ36" s="374"/>
      <c r="AR36" s="374"/>
      <c r="AS36" s="374"/>
      <c r="AT36" s="374"/>
      <c r="AU36" s="374"/>
      <c r="AV36" s="374"/>
      <c r="AW36" s="374"/>
      <c r="AX36" s="374"/>
      <c r="AY36" s="374"/>
      <c r="AZ36" s="374"/>
      <c r="BA36" s="374"/>
      <c r="BB36" s="374"/>
      <c r="BC36" s="374"/>
      <c r="BD36" s="167"/>
      <c r="BE36" s="375" t="str">
        <f t="shared" si="1"/>
        <v/>
      </c>
      <c r="BF36" s="375"/>
      <c r="BG36" s="374"/>
      <c r="BH36" s="374"/>
      <c r="BI36" s="374"/>
      <c r="BJ36" s="374"/>
      <c r="BK36" s="374"/>
      <c r="BL36" s="374"/>
      <c r="BM36" s="374"/>
      <c r="BN36" s="374"/>
      <c r="BO36" s="374"/>
      <c r="BP36" s="374"/>
      <c r="BQ36" s="374"/>
      <c r="BR36" s="374"/>
      <c r="BS36" s="374"/>
      <c r="BT36" s="374"/>
      <c r="BU36" s="374"/>
      <c r="BV36" s="167"/>
      <c r="BW36" s="375">
        <f t="shared" si="2"/>
        <v>11</v>
      </c>
      <c r="BX36" s="375"/>
      <c r="BY36" s="374" t="str">
        <f>IF('各会計、関係団体の財政状況及び健全化判断比率'!B70="","",'各会計、関係団体の財政状況及び健全化判断比率'!B70)</f>
        <v>仙南地域広域行政事務組合</v>
      </c>
      <c r="BZ36" s="374"/>
      <c r="CA36" s="374"/>
      <c r="CB36" s="374"/>
      <c r="CC36" s="374"/>
      <c r="CD36" s="374"/>
      <c r="CE36" s="374"/>
      <c r="CF36" s="374"/>
      <c r="CG36" s="374"/>
      <c r="CH36" s="374"/>
      <c r="CI36" s="374"/>
      <c r="CJ36" s="374"/>
      <c r="CK36" s="374"/>
      <c r="CL36" s="374"/>
      <c r="CM36" s="374"/>
      <c r="CN36" s="167"/>
      <c r="CO36" s="375" t="str">
        <f t="shared" si="3"/>
        <v/>
      </c>
      <c r="CP36" s="375"/>
      <c r="CQ36" s="374" t="str">
        <f>IF('各会計、関係団体の財政状況及び健全化判断比率'!BS9="","",'各会計、関係団体の財政状況及び健全化判断比率'!BS9)</f>
        <v/>
      </c>
      <c r="CR36" s="374"/>
      <c r="CS36" s="374"/>
      <c r="CT36" s="374"/>
      <c r="CU36" s="374"/>
      <c r="CV36" s="374"/>
      <c r="CW36" s="374"/>
      <c r="CX36" s="374"/>
      <c r="CY36" s="374"/>
      <c r="CZ36" s="374"/>
      <c r="DA36" s="374"/>
      <c r="DB36" s="374"/>
      <c r="DC36" s="374"/>
      <c r="DD36" s="374"/>
      <c r="DE36" s="374"/>
      <c r="DF36" s="164"/>
      <c r="DG36" s="376" t="str">
        <f>IF('各会計、関係団体の財政状況及び健全化判断比率'!BR9="","",'各会計、関係団体の財政状況及び健全化判断比率'!BR9)</f>
        <v/>
      </c>
      <c r="DH36" s="376"/>
      <c r="DI36" s="171"/>
      <c r="DJ36" s="139"/>
      <c r="DK36" s="139"/>
      <c r="DL36" s="139"/>
      <c r="DM36" s="139"/>
      <c r="DN36" s="139"/>
      <c r="DO36" s="139"/>
    </row>
    <row r="37" spans="1:119" ht="32.25" customHeight="1">
      <c r="A37" s="140"/>
      <c r="B37" s="166"/>
      <c r="C37" s="375" t="str">
        <f>IF(E37="","",C36+1)</f>
        <v/>
      </c>
      <c r="D37" s="375"/>
      <c r="E37" s="374" t="str">
        <f>IF('各会計、関係団体の財政状況及び健全化判断比率'!B10="","",'各会計、関係団体の財政状況及び健全化判断比率'!B10)</f>
        <v/>
      </c>
      <c r="F37" s="374"/>
      <c r="G37" s="374"/>
      <c r="H37" s="374"/>
      <c r="I37" s="374"/>
      <c r="J37" s="374"/>
      <c r="K37" s="374"/>
      <c r="L37" s="374"/>
      <c r="M37" s="374"/>
      <c r="N37" s="374"/>
      <c r="O37" s="374"/>
      <c r="P37" s="374"/>
      <c r="Q37" s="374"/>
      <c r="R37" s="374"/>
      <c r="S37" s="374"/>
      <c r="T37" s="167"/>
      <c r="U37" s="375" t="str">
        <f t="shared" si="4"/>
        <v/>
      </c>
      <c r="V37" s="375"/>
      <c r="W37" s="374"/>
      <c r="X37" s="374"/>
      <c r="Y37" s="374"/>
      <c r="Z37" s="374"/>
      <c r="AA37" s="374"/>
      <c r="AB37" s="374"/>
      <c r="AC37" s="374"/>
      <c r="AD37" s="374"/>
      <c r="AE37" s="374"/>
      <c r="AF37" s="374"/>
      <c r="AG37" s="374"/>
      <c r="AH37" s="374"/>
      <c r="AI37" s="374"/>
      <c r="AJ37" s="374"/>
      <c r="AK37" s="374"/>
      <c r="AL37" s="167"/>
      <c r="AM37" s="375" t="str">
        <f t="shared" si="0"/>
        <v/>
      </c>
      <c r="AN37" s="375"/>
      <c r="AO37" s="374"/>
      <c r="AP37" s="374"/>
      <c r="AQ37" s="374"/>
      <c r="AR37" s="374"/>
      <c r="AS37" s="374"/>
      <c r="AT37" s="374"/>
      <c r="AU37" s="374"/>
      <c r="AV37" s="374"/>
      <c r="AW37" s="374"/>
      <c r="AX37" s="374"/>
      <c r="AY37" s="374"/>
      <c r="AZ37" s="374"/>
      <c r="BA37" s="374"/>
      <c r="BB37" s="374"/>
      <c r="BC37" s="374"/>
      <c r="BD37" s="167"/>
      <c r="BE37" s="375" t="str">
        <f t="shared" si="1"/>
        <v/>
      </c>
      <c r="BF37" s="375"/>
      <c r="BG37" s="374"/>
      <c r="BH37" s="374"/>
      <c r="BI37" s="374"/>
      <c r="BJ37" s="374"/>
      <c r="BK37" s="374"/>
      <c r="BL37" s="374"/>
      <c r="BM37" s="374"/>
      <c r="BN37" s="374"/>
      <c r="BO37" s="374"/>
      <c r="BP37" s="374"/>
      <c r="BQ37" s="374"/>
      <c r="BR37" s="374"/>
      <c r="BS37" s="374"/>
      <c r="BT37" s="374"/>
      <c r="BU37" s="374"/>
      <c r="BV37" s="167"/>
      <c r="BW37" s="375">
        <f t="shared" si="2"/>
        <v>12</v>
      </c>
      <c r="BX37" s="375"/>
      <c r="BY37" s="374" t="str">
        <f>IF('各会計、関係団体の財政状況及び健全化判断比率'!B71="","",'各会計、関係団体の財政状況及び健全化判断比率'!B71)</f>
        <v>宮城県市町村自治振興センター</v>
      </c>
      <c r="BZ37" s="374"/>
      <c r="CA37" s="374"/>
      <c r="CB37" s="374"/>
      <c r="CC37" s="374"/>
      <c r="CD37" s="374"/>
      <c r="CE37" s="374"/>
      <c r="CF37" s="374"/>
      <c r="CG37" s="374"/>
      <c r="CH37" s="374"/>
      <c r="CI37" s="374"/>
      <c r="CJ37" s="374"/>
      <c r="CK37" s="374"/>
      <c r="CL37" s="374"/>
      <c r="CM37" s="374"/>
      <c r="CN37" s="167"/>
      <c r="CO37" s="375" t="str">
        <f t="shared" si="3"/>
        <v/>
      </c>
      <c r="CP37" s="375"/>
      <c r="CQ37" s="374" t="str">
        <f>IF('各会計、関係団体の財政状況及び健全化判断比率'!BS10="","",'各会計、関係団体の財政状況及び健全化判断比率'!BS10)</f>
        <v/>
      </c>
      <c r="CR37" s="374"/>
      <c r="CS37" s="374"/>
      <c r="CT37" s="374"/>
      <c r="CU37" s="374"/>
      <c r="CV37" s="374"/>
      <c r="CW37" s="374"/>
      <c r="CX37" s="374"/>
      <c r="CY37" s="374"/>
      <c r="CZ37" s="374"/>
      <c r="DA37" s="374"/>
      <c r="DB37" s="374"/>
      <c r="DC37" s="374"/>
      <c r="DD37" s="374"/>
      <c r="DE37" s="374"/>
      <c r="DF37" s="164"/>
      <c r="DG37" s="376" t="str">
        <f>IF('各会計、関係団体の財政状況及び健全化判断比率'!BR10="","",'各会計、関係団体の財政状況及び健全化判断比率'!BR10)</f>
        <v/>
      </c>
      <c r="DH37" s="376"/>
      <c r="DI37" s="171"/>
      <c r="DJ37" s="139"/>
      <c r="DK37" s="139"/>
      <c r="DL37" s="139"/>
      <c r="DM37" s="139"/>
      <c r="DN37" s="139"/>
      <c r="DO37" s="139"/>
    </row>
    <row r="38" spans="1:119" ht="32.25" customHeight="1">
      <c r="A38" s="140"/>
      <c r="B38" s="166"/>
      <c r="C38" s="375" t="str">
        <f t="shared" ref="C38:C43" si="5">IF(E38="","",C37+1)</f>
        <v/>
      </c>
      <c r="D38" s="375"/>
      <c r="E38" s="374" t="str">
        <f>IF('各会計、関係団体の財政状況及び健全化判断比率'!B11="","",'各会計、関係団体の財政状況及び健全化判断比率'!B11)</f>
        <v/>
      </c>
      <c r="F38" s="374"/>
      <c r="G38" s="374"/>
      <c r="H38" s="374"/>
      <c r="I38" s="374"/>
      <c r="J38" s="374"/>
      <c r="K38" s="374"/>
      <c r="L38" s="374"/>
      <c r="M38" s="374"/>
      <c r="N38" s="374"/>
      <c r="O38" s="374"/>
      <c r="P38" s="374"/>
      <c r="Q38" s="374"/>
      <c r="R38" s="374"/>
      <c r="S38" s="374"/>
      <c r="T38" s="167"/>
      <c r="U38" s="375" t="str">
        <f t="shared" si="4"/>
        <v/>
      </c>
      <c r="V38" s="375"/>
      <c r="W38" s="374"/>
      <c r="X38" s="374"/>
      <c r="Y38" s="374"/>
      <c r="Z38" s="374"/>
      <c r="AA38" s="374"/>
      <c r="AB38" s="374"/>
      <c r="AC38" s="374"/>
      <c r="AD38" s="374"/>
      <c r="AE38" s="374"/>
      <c r="AF38" s="374"/>
      <c r="AG38" s="374"/>
      <c r="AH38" s="374"/>
      <c r="AI38" s="374"/>
      <c r="AJ38" s="374"/>
      <c r="AK38" s="374"/>
      <c r="AL38" s="167"/>
      <c r="AM38" s="375" t="str">
        <f t="shared" si="0"/>
        <v/>
      </c>
      <c r="AN38" s="375"/>
      <c r="AO38" s="374"/>
      <c r="AP38" s="374"/>
      <c r="AQ38" s="374"/>
      <c r="AR38" s="374"/>
      <c r="AS38" s="374"/>
      <c r="AT38" s="374"/>
      <c r="AU38" s="374"/>
      <c r="AV38" s="374"/>
      <c r="AW38" s="374"/>
      <c r="AX38" s="374"/>
      <c r="AY38" s="374"/>
      <c r="AZ38" s="374"/>
      <c r="BA38" s="374"/>
      <c r="BB38" s="374"/>
      <c r="BC38" s="374"/>
      <c r="BD38" s="167"/>
      <c r="BE38" s="375" t="str">
        <f t="shared" si="1"/>
        <v/>
      </c>
      <c r="BF38" s="375"/>
      <c r="BG38" s="374"/>
      <c r="BH38" s="374"/>
      <c r="BI38" s="374"/>
      <c r="BJ38" s="374"/>
      <c r="BK38" s="374"/>
      <c r="BL38" s="374"/>
      <c r="BM38" s="374"/>
      <c r="BN38" s="374"/>
      <c r="BO38" s="374"/>
      <c r="BP38" s="374"/>
      <c r="BQ38" s="374"/>
      <c r="BR38" s="374"/>
      <c r="BS38" s="374"/>
      <c r="BT38" s="374"/>
      <c r="BU38" s="374"/>
      <c r="BV38" s="167"/>
      <c r="BW38" s="375">
        <f t="shared" si="2"/>
        <v>13</v>
      </c>
      <c r="BX38" s="375"/>
      <c r="BY38" s="374" t="str">
        <f>IF('各会計、関係団体の財政状況及び健全化判断比率'!B72="","",'各会計、関係団体の財政状況及び健全化判断比率'!B72)</f>
        <v>宮城県後期高齢者医療広域連合</v>
      </c>
      <c r="BZ38" s="374"/>
      <c r="CA38" s="374"/>
      <c r="CB38" s="374"/>
      <c r="CC38" s="374"/>
      <c r="CD38" s="374"/>
      <c r="CE38" s="374"/>
      <c r="CF38" s="374"/>
      <c r="CG38" s="374"/>
      <c r="CH38" s="374"/>
      <c r="CI38" s="374"/>
      <c r="CJ38" s="374"/>
      <c r="CK38" s="374"/>
      <c r="CL38" s="374"/>
      <c r="CM38" s="374"/>
      <c r="CN38" s="167"/>
      <c r="CO38" s="375" t="str">
        <f t="shared" si="3"/>
        <v/>
      </c>
      <c r="CP38" s="375"/>
      <c r="CQ38" s="374" t="str">
        <f>IF('各会計、関係団体の財政状況及び健全化判断比率'!BS11="","",'各会計、関係団体の財政状況及び健全化判断比率'!BS11)</f>
        <v/>
      </c>
      <c r="CR38" s="374"/>
      <c r="CS38" s="374"/>
      <c r="CT38" s="374"/>
      <c r="CU38" s="374"/>
      <c r="CV38" s="374"/>
      <c r="CW38" s="374"/>
      <c r="CX38" s="374"/>
      <c r="CY38" s="374"/>
      <c r="CZ38" s="374"/>
      <c r="DA38" s="374"/>
      <c r="DB38" s="374"/>
      <c r="DC38" s="374"/>
      <c r="DD38" s="374"/>
      <c r="DE38" s="374"/>
      <c r="DF38" s="164"/>
      <c r="DG38" s="376" t="str">
        <f>IF('各会計、関係団体の財政状況及び健全化判断比率'!BR11="","",'各会計、関係団体の財政状況及び健全化判断比率'!BR11)</f>
        <v/>
      </c>
      <c r="DH38" s="376"/>
      <c r="DI38" s="171"/>
      <c r="DJ38" s="139"/>
      <c r="DK38" s="139"/>
      <c r="DL38" s="139"/>
      <c r="DM38" s="139"/>
      <c r="DN38" s="139"/>
      <c r="DO38" s="139"/>
    </row>
    <row r="39" spans="1:119" ht="32.25" customHeight="1">
      <c r="A39" s="140"/>
      <c r="B39" s="166"/>
      <c r="C39" s="375" t="str">
        <f t="shared" si="5"/>
        <v/>
      </c>
      <c r="D39" s="375"/>
      <c r="E39" s="374" t="str">
        <f>IF('各会計、関係団体の財政状況及び健全化判断比率'!B12="","",'各会計、関係団体の財政状況及び健全化判断比率'!B12)</f>
        <v/>
      </c>
      <c r="F39" s="374"/>
      <c r="G39" s="374"/>
      <c r="H39" s="374"/>
      <c r="I39" s="374"/>
      <c r="J39" s="374"/>
      <c r="K39" s="374"/>
      <c r="L39" s="374"/>
      <c r="M39" s="374"/>
      <c r="N39" s="374"/>
      <c r="O39" s="374"/>
      <c r="P39" s="374"/>
      <c r="Q39" s="374"/>
      <c r="R39" s="374"/>
      <c r="S39" s="374"/>
      <c r="T39" s="167"/>
      <c r="U39" s="375" t="str">
        <f t="shared" si="4"/>
        <v/>
      </c>
      <c r="V39" s="375"/>
      <c r="W39" s="374"/>
      <c r="X39" s="374"/>
      <c r="Y39" s="374"/>
      <c r="Z39" s="374"/>
      <c r="AA39" s="374"/>
      <c r="AB39" s="374"/>
      <c r="AC39" s="374"/>
      <c r="AD39" s="374"/>
      <c r="AE39" s="374"/>
      <c r="AF39" s="374"/>
      <c r="AG39" s="374"/>
      <c r="AH39" s="374"/>
      <c r="AI39" s="374"/>
      <c r="AJ39" s="374"/>
      <c r="AK39" s="374"/>
      <c r="AL39" s="167"/>
      <c r="AM39" s="375" t="str">
        <f t="shared" si="0"/>
        <v/>
      </c>
      <c r="AN39" s="375"/>
      <c r="AO39" s="374"/>
      <c r="AP39" s="374"/>
      <c r="AQ39" s="374"/>
      <c r="AR39" s="374"/>
      <c r="AS39" s="374"/>
      <c r="AT39" s="374"/>
      <c r="AU39" s="374"/>
      <c r="AV39" s="374"/>
      <c r="AW39" s="374"/>
      <c r="AX39" s="374"/>
      <c r="AY39" s="374"/>
      <c r="AZ39" s="374"/>
      <c r="BA39" s="374"/>
      <c r="BB39" s="374"/>
      <c r="BC39" s="374"/>
      <c r="BD39" s="167"/>
      <c r="BE39" s="375" t="str">
        <f t="shared" si="1"/>
        <v/>
      </c>
      <c r="BF39" s="375"/>
      <c r="BG39" s="374"/>
      <c r="BH39" s="374"/>
      <c r="BI39" s="374"/>
      <c r="BJ39" s="374"/>
      <c r="BK39" s="374"/>
      <c r="BL39" s="374"/>
      <c r="BM39" s="374"/>
      <c r="BN39" s="374"/>
      <c r="BO39" s="374"/>
      <c r="BP39" s="374"/>
      <c r="BQ39" s="374"/>
      <c r="BR39" s="374"/>
      <c r="BS39" s="374"/>
      <c r="BT39" s="374"/>
      <c r="BU39" s="374"/>
      <c r="BV39" s="167"/>
      <c r="BW39" s="375">
        <f t="shared" si="2"/>
        <v>14</v>
      </c>
      <c r="BX39" s="375"/>
      <c r="BY39" s="374" t="str">
        <f>IF('各会計、関係団体の財政状況及び健全化判断比率'!B73="","",'各会計、関係団体の財政状況及び健全化判断比率'!B73)</f>
        <v>宮城県後期高齢者医療広域連合</v>
      </c>
      <c r="BZ39" s="374"/>
      <c r="CA39" s="374"/>
      <c r="CB39" s="374"/>
      <c r="CC39" s="374"/>
      <c r="CD39" s="374"/>
      <c r="CE39" s="374"/>
      <c r="CF39" s="374"/>
      <c r="CG39" s="374"/>
      <c r="CH39" s="374"/>
      <c r="CI39" s="374"/>
      <c r="CJ39" s="374"/>
      <c r="CK39" s="374"/>
      <c r="CL39" s="374"/>
      <c r="CM39" s="374"/>
      <c r="CN39" s="167"/>
      <c r="CO39" s="375" t="str">
        <f t="shared" si="3"/>
        <v/>
      </c>
      <c r="CP39" s="375"/>
      <c r="CQ39" s="374" t="str">
        <f>IF('各会計、関係団体の財政状況及び健全化判断比率'!BS12="","",'各会計、関係団体の財政状況及び健全化判断比率'!BS12)</f>
        <v/>
      </c>
      <c r="CR39" s="374"/>
      <c r="CS39" s="374"/>
      <c r="CT39" s="374"/>
      <c r="CU39" s="374"/>
      <c r="CV39" s="374"/>
      <c r="CW39" s="374"/>
      <c r="CX39" s="374"/>
      <c r="CY39" s="374"/>
      <c r="CZ39" s="374"/>
      <c r="DA39" s="374"/>
      <c r="DB39" s="374"/>
      <c r="DC39" s="374"/>
      <c r="DD39" s="374"/>
      <c r="DE39" s="374"/>
      <c r="DF39" s="164"/>
      <c r="DG39" s="376" t="str">
        <f>IF('各会計、関係団体の財政状況及び健全化判断比率'!BR12="","",'各会計、関係団体の財政状況及び健全化判断比率'!BR12)</f>
        <v/>
      </c>
      <c r="DH39" s="376"/>
      <c r="DI39" s="171"/>
      <c r="DJ39" s="139"/>
      <c r="DK39" s="139"/>
      <c r="DL39" s="139"/>
      <c r="DM39" s="139"/>
      <c r="DN39" s="139"/>
      <c r="DO39" s="139"/>
    </row>
    <row r="40" spans="1:119" ht="32.25" customHeight="1">
      <c r="A40" s="140"/>
      <c r="B40" s="166"/>
      <c r="C40" s="375" t="str">
        <f t="shared" si="5"/>
        <v/>
      </c>
      <c r="D40" s="375"/>
      <c r="E40" s="374" t="str">
        <f>IF('各会計、関係団体の財政状況及び健全化判断比率'!B13="","",'各会計、関係団体の財政状況及び健全化判断比率'!B13)</f>
        <v/>
      </c>
      <c r="F40" s="374"/>
      <c r="G40" s="374"/>
      <c r="H40" s="374"/>
      <c r="I40" s="374"/>
      <c r="J40" s="374"/>
      <c r="K40" s="374"/>
      <c r="L40" s="374"/>
      <c r="M40" s="374"/>
      <c r="N40" s="374"/>
      <c r="O40" s="374"/>
      <c r="P40" s="374"/>
      <c r="Q40" s="374"/>
      <c r="R40" s="374"/>
      <c r="S40" s="374"/>
      <c r="T40" s="167"/>
      <c r="U40" s="375" t="str">
        <f t="shared" si="4"/>
        <v/>
      </c>
      <c r="V40" s="375"/>
      <c r="W40" s="374"/>
      <c r="X40" s="374"/>
      <c r="Y40" s="374"/>
      <c r="Z40" s="374"/>
      <c r="AA40" s="374"/>
      <c r="AB40" s="374"/>
      <c r="AC40" s="374"/>
      <c r="AD40" s="374"/>
      <c r="AE40" s="374"/>
      <c r="AF40" s="374"/>
      <c r="AG40" s="374"/>
      <c r="AH40" s="374"/>
      <c r="AI40" s="374"/>
      <c r="AJ40" s="374"/>
      <c r="AK40" s="374"/>
      <c r="AL40" s="167"/>
      <c r="AM40" s="375" t="str">
        <f t="shared" si="0"/>
        <v/>
      </c>
      <c r="AN40" s="375"/>
      <c r="AO40" s="374"/>
      <c r="AP40" s="374"/>
      <c r="AQ40" s="374"/>
      <c r="AR40" s="374"/>
      <c r="AS40" s="374"/>
      <c r="AT40" s="374"/>
      <c r="AU40" s="374"/>
      <c r="AV40" s="374"/>
      <c r="AW40" s="374"/>
      <c r="AX40" s="374"/>
      <c r="AY40" s="374"/>
      <c r="AZ40" s="374"/>
      <c r="BA40" s="374"/>
      <c r="BB40" s="374"/>
      <c r="BC40" s="374"/>
      <c r="BD40" s="167"/>
      <c r="BE40" s="375" t="str">
        <f t="shared" si="1"/>
        <v/>
      </c>
      <c r="BF40" s="375"/>
      <c r="BG40" s="374"/>
      <c r="BH40" s="374"/>
      <c r="BI40" s="374"/>
      <c r="BJ40" s="374"/>
      <c r="BK40" s="374"/>
      <c r="BL40" s="374"/>
      <c r="BM40" s="374"/>
      <c r="BN40" s="374"/>
      <c r="BO40" s="374"/>
      <c r="BP40" s="374"/>
      <c r="BQ40" s="374"/>
      <c r="BR40" s="374"/>
      <c r="BS40" s="374"/>
      <c r="BT40" s="374"/>
      <c r="BU40" s="374"/>
      <c r="BV40" s="167"/>
      <c r="BW40" s="375" t="str">
        <f t="shared" si="2"/>
        <v/>
      </c>
      <c r="BX40" s="375"/>
      <c r="BY40" s="374" t="str">
        <f>IF('各会計、関係団体の財政状況及び健全化判断比率'!B74="","",'各会計、関係団体の財政状況及び健全化判断比率'!B74)</f>
        <v/>
      </c>
      <c r="BZ40" s="374"/>
      <c r="CA40" s="374"/>
      <c r="CB40" s="374"/>
      <c r="CC40" s="374"/>
      <c r="CD40" s="374"/>
      <c r="CE40" s="374"/>
      <c r="CF40" s="374"/>
      <c r="CG40" s="374"/>
      <c r="CH40" s="374"/>
      <c r="CI40" s="374"/>
      <c r="CJ40" s="374"/>
      <c r="CK40" s="374"/>
      <c r="CL40" s="374"/>
      <c r="CM40" s="374"/>
      <c r="CN40" s="167"/>
      <c r="CO40" s="375" t="str">
        <f t="shared" si="3"/>
        <v/>
      </c>
      <c r="CP40" s="375"/>
      <c r="CQ40" s="374" t="str">
        <f>IF('各会計、関係団体の財政状況及び健全化判断比率'!BS13="","",'各会計、関係団体の財政状況及び健全化判断比率'!BS13)</f>
        <v/>
      </c>
      <c r="CR40" s="374"/>
      <c r="CS40" s="374"/>
      <c r="CT40" s="374"/>
      <c r="CU40" s="374"/>
      <c r="CV40" s="374"/>
      <c r="CW40" s="374"/>
      <c r="CX40" s="374"/>
      <c r="CY40" s="374"/>
      <c r="CZ40" s="374"/>
      <c r="DA40" s="374"/>
      <c r="DB40" s="374"/>
      <c r="DC40" s="374"/>
      <c r="DD40" s="374"/>
      <c r="DE40" s="374"/>
      <c r="DF40" s="164"/>
      <c r="DG40" s="376" t="str">
        <f>IF('各会計、関係団体の財政状況及び健全化判断比率'!BR13="","",'各会計、関係団体の財政状況及び健全化判断比率'!BR13)</f>
        <v/>
      </c>
      <c r="DH40" s="376"/>
      <c r="DI40" s="171"/>
      <c r="DJ40" s="139"/>
      <c r="DK40" s="139"/>
      <c r="DL40" s="139"/>
      <c r="DM40" s="139"/>
      <c r="DN40" s="139"/>
      <c r="DO40" s="139"/>
    </row>
    <row r="41" spans="1:119" ht="32.25" customHeight="1">
      <c r="A41" s="140"/>
      <c r="B41" s="166"/>
      <c r="C41" s="375" t="str">
        <f t="shared" si="5"/>
        <v/>
      </c>
      <c r="D41" s="375"/>
      <c r="E41" s="374" t="str">
        <f>IF('各会計、関係団体の財政状況及び健全化判断比率'!B14="","",'各会計、関係団体の財政状況及び健全化判断比率'!B14)</f>
        <v/>
      </c>
      <c r="F41" s="374"/>
      <c r="G41" s="374"/>
      <c r="H41" s="374"/>
      <c r="I41" s="374"/>
      <c r="J41" s="374"/>
      <c r="K41" s="374"/>
      <c r="L41" s="374"/>
      <c r="M41" s="374"/>
      <c r="N41" s="374"/>
      <c r="O41" s="374"/>
      <c r="P41" s="374"/>
      <c r="Q41" s="374"/>
      <c r="R41" s="374"/>
      <c r="S41" s="374"/>
      <c r="T41" s="167"/>
      <c r="U41" s="375" t="str">
        <f t="shared" si="4"/>
        <v/>
      </c>
      <c r="V41" s="375"/>
      <c r="W41" s="374"/>
      <c r="X41" s="374"/>
      <c r="Y41" s="374"/>
      <c r="Z41" s="374"/>
      <c r="AA41" s="374"/>
      <c r="AB41" s="374"/>
      <c r="AC41" s="374"/>
      <c r="AD41" s="374"/>
      <c r="AE41" s="374"/>
      <c r="AF41" s="374"/>
      <c r="AG41" s="374"/>
      <c r="AH41" s="374"/>
      <c r="AI41" s="374"/>
      <c r="AJ41" s="374"/>
      <c r="AK41" s="374"/>
      <c r="AL41" s="167"/>
      <c r="AM41" s="375" t="str">
        <f t="shared" si="0"/>
        <v/>
      </c>
      <c r="AN41" s="375"/>
      <c r="AO41" s="374"/>
      <c r="AP41" s="374"/>
      <c r="AQ41" s="374"/>
      <c r="AR41" s="374"/>
      <c r="AS41" s="374"/>
      <c r="AT41" s="374"/>
      <c r="AU41" s="374"/>
      <c r="AV41" s="374"/>
      <c r="AW41" s="374"/>
      <c r="AX41" s="374"/>
      <c r="AY41" s="374"/>
      <c r="AZ41" s="374"/>
      <c r="BA41" s="374"/>
      <c r="BB41" s="374"/>
      <c r="BC41" s="374"/>
      <c r="BD41" s="167"/>
      <c r="BE41" s="375" t="str">
        <f t="shared" si="1"/>
        <v/>
      </c>
      <c r="BF41" s="375"/>
      <c r="BG41" s="374"/>
      <c r="BH41" s="374"/>
      <c r="BI41" s="374"/>
      <c r="BJ41" s="374"/>
      <c r="BK41" s="374"/>
      <c r="BL41" s="374"/>
      <c r="BM41" s="374"/>
      <c r="BN41" s="374"/>
      <c r="BO41" s="374"/>
      <c r="BP41" s="374"/>
      <c r="BQ41" s="374"/>
      <c r="BR41" s="374"/>
      <c r="BS41" s="374"/>
      <c r="BT41" s="374"/>
      <c r="BU41" s="374"/>
      <c r="BV41" s="167"/>
      <c r="BW41" s="375" t="str">
        <f t="shared" si="2"/>
        <v/>
      </c>
      <c r="BX41" s="375"/>
      <c r="BY41" s="374" t="str">
        <f>IF('各会計、関係団体の財政状況及び健全化判断比率'!B75="","",'各会計、関係団体の財政状況及び健全化判断比率'!B75)</f>
        <v/>
      </c>
      <c r="BZ41" s="374"/>
      <c r="CA41" s="374"/>
      <c r="CB41" s="374"/>
      <c r="CC41" s="374"/>
      <c r="CD41" s="374"/>
      <c r="CE41" s="374"/>
      <c r="CF41" s="374"/>
      <c r="CG41" s="374"/>
      <c r="CH41" s="374"/>
      <c r="CI41" s="374"/>
      <c r="CJ41" s="374"/>
      <c r="CK41" s="374"/>
      <c r="CL41" s="374"/>
      <c r="CM41" s="374"/>
      <c r="CN41" s="167"/>
      <c r="CO41" s="375" t="str">
        <f t="shared" si="3"/>
        <v/>
      </c>
      <c r="CP41" s="375"/>
      <c r="CQ41" s="374" t="str">
        <f>IF('各会計、関係団体の財政状況及び健全化判断比率'!BS14="","",'各会計、関係団体の財政状況及び健全化判断比率'!BS14)</f>
        <v/>
      </c>
      <c r="CR41" s="374"/>
      <c r="CS41" s="374"/>
      <c r="CT41" s="374"/>
      <c r="CU41" s="374"/>
      <c r="CV41" s="374"/>
      <c r="CW41" s="374"/>
      <c r="CX41" s="374"/>
      <c r="CY41" s="374"/>
      <c r="CZ41" s="374"/>
      <c r="DA41" s="374"/>
      <c r="DB41" s="374"/>
      <c r="DC41" s="374"/>
      <c r="DD41" s="374"/>
      <c r="DE41" s="374"/>
      <c r="DF41" s="164"/>
      <c r="DG41" s="376" t="str">
        <f>IF('各会計、関係団体の財政状況及び健全化判断比率'!BR14="","",'各会計、関係団体の財政状況及び健全化判断比率'!BR14)</f>
        <v/>
      </c>
      <c r="DH41" s="376"/>
      <c r="DI41" s="171"/>
      <c r="DJ41" s="139"/>
      <c r="DK41" s="139"/>
      <c r="DL41" s="139"/>
      <c r="DM41" s="139"/>
      <c r="DN41" s="139"/>
      <c r="DO41" s="139"/>
    </row>
    <row r="42" spans="1:119" ht="32.25" customHeight="1">
      <c r="A42" s="139"/>
      <c r="B42" s="166"/>
      <c r="C42" s="375" t="str">
        <f t="shared" si="5"/>
        <v/>
      </c>
      <c r="D42" s="375"/>
      <c r="E42" s="374" t="str">
        <f>IF('各会計、関係団体の財政状況及び健全化判断比率'!B15="","",'各会計、関係団体の財政状況及び健全化判断比率'!B15)</f>
        <v/>
      </c>
      <c r="F42" s="374"/>
      <c r="G42" s="374"/>
      <c r="H42" s="374"/>
      <c r="I42" s="374"/>
      <c r="J42" s="374"/>
      <c r="K42" s="374"/>
      <c r="L42" s="374"/>
      <c r="M42" s="374"/>
      <c r="N42" s="374"/>
      <c r="O42" s="374"/>
      <c r="P42" s="374"/>
      <c r="Q42" s="374"/>
      <c r="R42" s="374"/>
      <c r="S42" s="374"/>
      <c r="T42" s="167"/>
      <c r="U42" s="375" t="str">
        <f t="shared" si="4"/>
        <v/>
      </c>
      <c r="V42" s="375"/>
      <c r="W42" s="374"/>
      <c r="X42" s="374"/>
      <c r="Y42" s="374"/>
      <c r="Z42" s="374"/>
      <c r="AA42" s="374"/>
      <c r="AB42" s="374"/>
      <c r="AC42" s="374"/>
      <c r="AD42" s="374"/>
      <c r="AE42" s="374"/>
      <c r="AF42" s="374"/>
      <c r="AG42" s="374"/>
      <c r="AH42" s="374"/>
      <c r="AI42" s="374"/>
      <c r="AJ42" s="374"/>
      <c r="AK42" s="374"/>
      <c r="AL42" s="167"/>
      <c r="AM42" s="375" t="str">
        <f t="shared" si="0"/>
        <v/>
      </c>
      <c r="AN42" s="375"/>
      <c r="AO42" s="374"/>
      <c r="AP42" s="374"/>
      <c r="AQ42" s="374"/>
      <c r="AR42" s="374"/>
      <c r="AS42" s="374"/>
      <c r="AT42" s="374"/>
      <c r="AU42" s="374"/>
      <c r="AV42" s="374"/>
      <c r="AW42" s="374"/>
      <c r="AX42" s="374"/>
      <c r="AY42" s="374"/>
      <c r="AZ42" s="374"/>
      <c r="BA42" s="374"/>
      <c r="BB42" s="374"/>
      <c r="BC42" s="374"/>
      <c r="BD42" s="167"/>
      <c r="BE42" s="375" t="str">
        <f t="shared" si="1"/>
        <v/>
      </c>
      <c r="BF42" s="375"/>
      <c r="BG42" s="374"/>
      <c r="BH42" s="374"/>
      <c r="BI42" s="374"/>
      <c r="BJ42" s="374"/>
      <c r="BK42" s="374"/>
      <c r="BL42" s="374"/>
      <c r="BM42" s="374"/>
      <c r="BN42" s="374"/>
      <c r="BO42" s="374"/>
      <c r="BP42" s="374"/>
      <c r="BQ42" s="374"/>
      <c r="BR42" s="374"/>
      <c r="BS42" s="374"/>
      <c r="BT42" s="374"/>
      <c r="BU42" s="374"/>
      <c r="BV42" s="167"/>
      <c r="BW42" s="375" t="str">
        <f t="shared" si="2"/>
        <v/>
      </c>
      <c r="BX42" s="375"/>
      <c r="BY42" s="374" t="str">
        <f>IF('各会計、関係団体の財政状況及び健全化判断比率'!B76="","",'各会計、関係団体の財政状況及び健全化判断比率'!B76)</f>
        <v/>
      </c>
      <c r="BZ42" s="374"/>
      <c r="CA42" s="374"/>
      <c r="CB42" s="374"/>
      <c r="CC42" s="374"/>
      <c r="CD42" s="374"/>
      <c r="CE42" s="374"/>
      <c r="CF42" s="374"/>
      <c r="CG42" s="374"/>
      <c r="CH42" s="374"/>
      <c r="CI42" s="374"/>
      <c r="CJ42" s="374"/>
      <c r="CK42" s="374"/>
      <c r="CL42" s="374"/>
      <c r="CM42" s="374"/>
      <c r="CN42" s="167"/>
      <c r="CO42" s="375" t="str">
        <f t="shared" si="3"/>
        <v/>
      </c>
      <c r="CP42" s="375"/>
      <c r="CQ42" s="374" t="str">
        <f>IF('各会計、関係団体の財政状況及び健全化判断比率'!BS15="","",'各会計、関係団体の財政状況及び健全化判断比率'!BS15)</f>
        <v/>
      </c>
      <c r="CR42" s="374"/>
      <c r="CS42" s="374"/>
      <c r="CT42" s="374"/>
      <c r="CU42" s="374"/>
      <c r="CV42" s="374"/>
      <c r="CW42" s="374"/>
      <c r="CX42" s="374"/>
      <c r="CY42" s="374"/>
      <c r="CZ42" s="374"/>
      <c r="DA42" s="374"/>
      <c r="DB42" s="374"/>
      <c r="DC42" s="374"/>
      <c r="DD42" s="374"/>
      <c r="DE42" s="374"/>
      <c r="DF42" s="164"/>
      <c r="DG42" s="376" t="str">
        <f>IF('各会計、関係団体の財政状況及び健全化判断比率'!BR15="","",'各会計、関係団体の財政状況及び健全化判断比率'!BR15)</f>
        <v/>
      </c>
      <c r="DH42" s="376"/>
      <c r="DI42" s="171"/>
      <c r="DJ42" s="139"/>
      <c r="DK42" s="139"/>
      <c r="DL42" s="139"/>
      <c r="DM42" s="139"/>
      <c r="DN42" s="139"/>
      <c r="DO42" s="139"/>
    </row>
    <row r="43" spans="1:119" ht="32.25" customHeight="1">
      <c r="A43" s="139"/>
      <c r="B43" s="166"/>
      <c r="C43" s="375" t="str">
        <f t="shared" si="5"/>
        <v/>
      </c>
      <c r="D43" s="375"/>
      <c r="E43" s="374" t="str">
        <f>IF('各会計、関係団体の財政状況及び健全化判断比率'!B16="","",'各会計、関係団体の財政状況及び健全化判断比率'!B16)</f>
        <v/>
      </c>
      <c r="F43" s="374"/>
      <c r="G43" s="374"/>
      <c r="H43" s="374"/>
      <c r="I43" s="374"/>
      <c r="J43" s="374"/>
      <c r="K43" s="374"/>
      <c r="L43" s="374"/>
      <c r="M43" s="374"/>
      <c r="N43" s="374"/>
      <c r="O43" s="374"/>
      <c r="P43" s="374"/>
      <c r="Q43" s="374"/>
      <c r="R43" s="374"/>
      <c r="S43" s="374"/>
      <c r="T43" s="167"/>
      <c r="U43" s="375" t="str">
        <f t="shared" si="4"/>
        <v/>
      </c>
      <c r="V43" s="375"/>
      <c r="W43" s="374"/>
      <c r="X43" s="374"/>
      <c r="Y43" s="374"/>
      <c r="Z43" s="374"/>
      <c r="AA43" s="374"/>
      <c r="AB43" s="374"/>
      <c r="AC43" s="374"/>
      <c r="AD43" s="374"/>
      <c r="AE43" s="374"/>
      <c r="AF43" s="374"/>
      <c r="AG43" s="374"/>
      <c r="AH43" s="374"/>
      <c r="AI43" s="374"/>
      <c r="AJ43" s="374"/>
      <c r="AK43" s="374"/>
      <c r="AL43" s="167"/>
      <c r="AM43" s="375" t="str">
        <f t="shared" si="0"/>
        <v/>
      </c>
      <c r="AN43" s="375"/>
      <c r="AO43" s="374"/>
      <c r="AP43" s="374"/>
      <c r="AQ43" s="374"/>
      <c r="AR43" s="374"/>
      <c r="AS43" s="374"/>
      <c r="AT43" s="374"/>
      <c r="AU43" s="374"/>
      <c r="AV43" s="374"/>
      <c r="AW43" s="374"/>
      <c r="AX43" s="374"/>
      <c r="AY43" s="374"/>
      <c r="AZ43" s="374"/>
      <c r="BA43" s="374"/>
      <c r="BB43" s="374"/>
      <c r="BC43" s="374"/>
      <c r="BD43" s="167"/>
      <c r="BE43" s="375" t="str">
        <f t="shared" si="1"/>
        <v/>
      </c>
      <c r="BF43" s="375"/>
      <c r="BG43" s="374"/>
      <c r="BH43" s="374"/>
      <c r="BI43" s="374"/>
      <c r="BJ43" s="374"/>
      <c r="BK43" s="374"/>
      <c r="BL43" s="374"/>
      <c r="BM43" s="374"/>
      <c r="BN43" s="374"/>
      <c r="BO43" s="374"/>
      <c r="BP43" s="374"/>
      <c r="BQ43" s="374"/>
      <c r="BR43" s="374"/>
      <c r="BS43" s="374"/>
      <c r="BT43" s="374"/>
      <c r="BU43" s="374"/>
      <c r="BV43" s="167"/>
      <c r="BW43" s="375" t="str">
        <f t="shared" si="2"/>
        <v/>
      </c>
      <c r="BX43" s="375"/>
      <c r="BY43" s="374" t="str">
        <f>IF('各会計、関係団体の財政状況及び健全化判断比率'!B77="","",'各会計、関係団体の財政状況及び健全化判断比率'!B77)</f>
        <v/>
      </c>
      <c r="BZ43" s="374"/>
      <c r="CA43" s="374"/>
      <c r="CB43" s="374"/>
      <c r="CC43" s="374"/>
      <c r="CD43" s="374"/>
      <c r="CE43" s="374"/>
      <c r="CF43" s="374"/>
      <c r="CG43" s="374"/>
      <c r="CH43" s="374"/>
      <c r="CI43" s="374"/>
      <c r="CJ43" s="374"/>
      <c r="CK43" s="374"/>
      <c r="CL43" s="374"/>
      <c r="CM43" s="374"/>
      <c r="CN43" s="167"/>
      <c r="CO43" s="375" t="str">
        <f t="shared" si="3"/>
        <v/>
      </c>
      <c r="CP43" s="375"/>
      <c r="CQ43" s="374" t="str">
        <f>IF('各会計、関係団体の財政状況及び健全化判断比率'!BS16="","",'各会計、関係団体の財政状況及び健全化判断比率'!BS16)</f>
        <v/>
      </c>
      <c r="CR43" s="374"/>
      <c r="CS43" s="374"/>
      <c r="CT43" s="374"/>
      <c r="CU43" s="374"/>
      <c r="CV43" s="374"/>
      <c r="CW43" s="374"/>
      <c r="CX43" s="374"/>
      <c r="CY43" s="374"/>
      <c r="CZ43" s="374"/>
      <c r="DA43" s="374"/>
      <c r="DB43" s="374"/>
      <c r="DC43" s="374"/>
      <c r="DD43" s="374"/>
      <c r="DE43" s="374"/>
      <c r="DF43" s="164"/>
      <c r="DG43" s="376" t="str">
        <f>IF('各会計、関係団体の財政状況及び健全化判断比率'!BR16="","",'各会計、関係団体の財政状況及び健全化判断比率'!BR16)</f>
        <v/>
      </c>
      <c r="DH43" s="376"/>
      <c r="DI43" s="171"/>
      <c r="DJ43" s="139"/>
      <c r="DK43" s="139"/>
      <c r="DL43" s="139"/>
      <c r="DM43" s="139"/>
      <c r="DN43" s="139"/>
      <c r="DO43" s="139"/>
    </row>
    <row r="44" spans="1:119" ht="13.5" customHeight="1" thickBot="1">
      <c r="A44" s="139"/>
      <c r="B44" s="172"/>
      <c r="C44" s="173"/>
      <c r="D44" s="173"/>
      <c r="E44" s="173"/>
      <c r="F44" s="173"/>
      <c r="G44" s="173"/>
      <c r="H44" s="173"/>
      <c r="I44" s="173"/>
      <c r="J44" s="173"/>
      <c r="K44" s="173"/>
      <c r="L44" s="173"/>
      <c r="M44" s="173"/>
      <c r="N44" s="173"/>
      <c r="O44" s="173"/>
      <c r="P44" s="173"/>
      <c r="Q44" s="173"/>
      <c r="R44" s="173"/>
      <c r="S44" s="173"/>
      <c r="T44" s="173"/>
      <c r="U44" s="173"/>
      <c r="V44" s="173"/>
      <c r="W44" s="173"/>
      <c r="X44" s="173"/>
      <c r="Y44" s="173"/>
      <c r="Z44" s="173"/>
      <c r="AA44" s="173"/>
      <c r="AB44" s="173"/>
      <c r="AC44" s="173"/>
      <c r="AD44" s="173"/>
      <c r="AE44" s="173"/>
      <c r="AF44" s="173"/>
      <c r="AG44" s="173"/>
      <c r="AH44" s="173"/>
      <c r="AI44" s="173"/>
      <c r="AJ44" s="173"/>
      <c r="AK44" s="173"/>
      <c r="AL44" s="173"/>
      <c r="AM44" s="173"/>
      <c r="AN44" s="173"/>
      <c r="AO44" s="173"/>
      <c r="AP44" s="173"/>
      <c r="AQ44" s="173"/>
      <c r="AR44" s="173"/>
      <c r="AS44" s="173"/>
      <c r="AT44" s="173"/>
      <c r="AU44" s="173"/>
      <c r="AV44" s="173"/>
      <c r="AW44" s="173"/>
      <c r="AX44" s="173"/>
      <c r="AY44" s="173"/>
      <c r="AZ44" s="173"/>
      <c r="BA44" s="173"/>
      <c r="BB44" s="173"/>
      <c r="BC44" s="173"/>
      <c r="BD44" s="173"/>
      <c r="BE44" s="173"/>
      <c r="BF44" s="173"/>
      <c r="BG44" s="173"/>
      <c r="BH44" s="173"/>
      <c r="BI44" s="173"/>
      <c r="BJ44" s="173"/>
      <c r="BK44" s="173"/>
      <c r="BL44" s="173"/>
      <c r="BM44" s="173"/>
      <c r="BN44" s="173"/>
      <c r="BO44" s="173"/>
      <c r="BP44" s="173"/>
      <c r="BQ44" s="173"/>
      <c r="BR44" s="173"/>
      <c r="BS44" s="173"/>
      <c r="BT44" s="173"/>
      <c r="BU44" s="173"/>
      <c r="BV44" s="173"/>
      <c r="BW44" s="173"/>
      <c r="BX44" s="173"/>
      <c r="BY44" s="173"/>
      <c r="BZ44" s="173"/>
      <c r="CA44" s="173"/>
      <c r="CB44" s="173"/>
      <c r="CC44" s="173"/>
      <c r="CD44" s="173"/>
      <c r="CE44" s="173"/>
      <c r="CF44" s="173"/>
      <c r="CG44" s="173"/>
      <c r="CH44" s="173"/>
      <c r="CI44" s="173"/>
      <c r="CJ44" s="173"/>
      <c r="CK44" s="173"/>
      <c r="CL44" s="173"/>
      <c r="CM44" s="173"/>
      <c r="CN44" s="173"/>
      <c r="CO44" s="173"/>
      <c r="CP44" s="173"/>
      <c r="CQ44" s="173"/>
      <c r="CR44" s="173"/>
      <c r="CS44" s="173"/>
      <c r="CT44" s="173"/>
      <c r="CU44" s="173"/>
      <c r="CV44" s="173"/>
      <c r="CW44" s="173"/>
      <c r="CX44" s="173"/>
      <c r="CY44" s="173"/>
      <c r="CZ44" s="173"/>
      <c r="DA44" s="173"/>
      <c r="DB44" s="173"/>
      <c r="DC44" s="173"/>
      <c r="DD44" s="173"/>
      <c r="DE44" s="173"/>
      <c r="DF44" s="173"/>
      <c r="DG44" s="173"/>
      <c r="DH44" s="173"/>
      <c r="DI44" s="174"/>
      <c r="DJ44" s="139"/>
      <c r="DK44" s="139"/>
      <c r="DL44" s="139"/>
      <c r="DM44" s="139"/>
      <c r="DN44" s="139"/>
      <c r="DO44" s="139"/>
    </row>
    <row r="45" spans="1:119">
      <c r="A45" s="139"/>
      <c r="B45" s="139"/>
      <c r="C45" s="139"/>
      <c r="D45" s="139"/>
      <c r="E45" s="139"/>
      <c r="F45" s="139"/>
      <c r="G45" s="139"/>
      <c r="H45" s="139"/>
      <c r="I45" s="139"/>
      <c r="J45" s="139"/>
      <c r="K45" s="139"/>
      <c r="L45" s="139"/>
      <c r="M45" s="139"/>
      <c r="N45" s="139"/>
      <c r="O45" s="139"/>
      <c r="P45" s="139"/>
      <c r="Q45" s="139"/>
      <c r="R45" s="139"/>
      <c r="S45" s="139"/>
      <c r="T45" s="139"/>
      <c r="U45" s="139"/>
      <c r="V45" s="139"/>
      <c r="W45" s="139"/>
      <c r="X45" s="139"/>
      <c r="Y45" s="139"/>
      <c r="Z45" s="139"/>
      <c r="AA45" s="139"/>
      <c r="AB45" s="139"/>
      <c r="AC45" s="139"/>
      <c r="AD45" s="139"/>
      <c r="AE45" s="139"/>
      <c r="AF45" s="139"/>
      <c r="AG45" s="139"/>
      <c r="AH45" s="139"/>
      <c r="AI45" s="139"/>
      <c r="AJ45" s="139"/>
      <c r="AK45" s="139"/>
      <c r="AL45" s="139"/>
      <c r="AM45" s="139"/>
      <c r="AN45" s="139"/>
      <c r="AO45" s="139"/>
      <c r="AP45" s="139"/>
      <c r="AQ45" s="139"/>
      <c r="AR45" s="139"/>
      <c r="AS45" s="139"/>
      <c r="AT45" s="139"/>
      <c r="AU45" s="139"/>
      <c r="AV45" s="139"/>
      <c r="AW45" s="139"/>
      <c r="AX45" s="139"/>
      <c r="AY45" s="139"/>
      <c r="AZ45" s="139"/>
      <c r="BA45" s="139"/>
      <c r="BB45" s="139"/>
      <c r="BC45" s="139"/>
      <c r="BD45" s="139"/>
      <c r="BE45" s="139"/>
      <c r="BF45" s="139"/>
      <c r="BG45" s="139"/>
      <c r="BH45" s="139"/>
      <c r="BI45" s="139"/>
      <c r="BJ45" s="139"/>
      <c r="BK45" s="139"/>
      <c r="BL45" s="139"/>
      <c r="BM45" s="139"/>
      <c r="BN45" s="139"/>
      <c r="BO45" s="139"/>
      <c r="BP45" s="139"/>
      <c r="BQ45" s="139"/>
      <c r="BR45" s="139"/>
      <c r="BS45" s="139"/>
      <c r="BT45" s="139"/>
      <c r="BU45" s="139"/>
      <c r="BV45" s="139"/>
      <c r="BW45" s="139"/>
      <c r="BX45" s="139"/>
      <c r="BY45" s="139"/>
      <c r="BZ45" s="139"/>
      <c r="CA45" s="139"/>
      <c r="CB45" s="139"/>
      <c r="CC45" s="139"/>
      <c r="CD45" s="139"/>
      <c r="CE45" s="139"/>
      <c r="CF45" s="139"/>
      <c r="CG45" s="139"/>
      <c r="CH45" s="139"/>
      <c r="CI45" s="139"/>
      <c r="CJ45" s="139"/>
      <c r="CK45" s="139"/>
      <c r="CL45" s="139"/>
      <c r="CM45" s="139"/>
      <c r="CN45" s="139"/>
      <c r="CO45" s="139"/>
      <c r="CP45" s="139"/>
      <c r="CQ45" s="139"/>
      <c r="CR45" s="139"/>
      <c r="CS45" s="139"/>
      <c r="CT45" s="139"/>
      <c r="CU45" s="139"/>
      <c r="CV45" s="139"/>
      <c r="CW45" s="139"/>
      <c r="CX45" s="139"/>
      <c r="CY45" s="139"/>
      <c r="CZ45" s="139"/>
      <c r="DA45" s="139"/>
      <c r="DB45" s="139"/>
      <c r="DC45" s="139"/>
      <c r="DD45" s="139"/>
      <c r="DE45" s="139"/>
      <c r="DF45" s="139"/>
      <c r="DG45" s="139"/>
      <c r="DH45" s="139"/>
      <c r="DI45" s="139"/>
      <c r="DJ45" s="139"/>
      <c r="DK45" s="139"/>
      <c r="DL45" s="139"/>
      <c r="DM45" s="139"/>
      <c r="DN45" s="139"/>
      <c r="DO45" s="139"/>
    </row>
    <row r="46" spans="1:119">
      <c r="B46" s="139" t="s">
        <v>186</v>
      </c>
      <c r="C46" s="139"/>
      <c r="D46" s="139"/>
      <c r="E46" s="139" t="s">
        <v>187</v>
      </c>
      <c r="F46" s="139"/>
      <c r="G46" s="139"/>
      <c r="H46" s="139"/>
      <c r="I46" s="139"/>
      <c r="J46" s="139"/>
      <c r="K46" s="139"/>
      <c r="L46" s="139"/>
      <c r="M46" s="139"/>
      <c r="N46" s="139"/>
      <c r="O46" s="139"/>
      <c r="P46" s="139"/>
      <c r="Q46" s="139"/>
      <c r="R46" s="139"/>
      <c r="S46" s="139"/>
      <c r="T46" s="139"/>
      <c r="U46" s="139"/>
      <c r="V46" s="139"/>
      <c r="W46" s="139"/>
      <c r="X46" s="139"/>
      <c r="Y46" s="139"/>
      <c r="Z46" s="139"/>
      <c r="AA46" s="139"/>
      <c r="AB46" s="139"/>
      <c r="AC46" s="139"/>
      <c r="AD46" s="139"/>
      <c r="AE46" s="139"/>
      <c r="AF46" s="139"/>
      <c r="AG46" s="139"/>
      <c r="AH46" s="139"/>
      <c r="AI46" s="139"/>
      <c r="AJ46" s="139"/>
      <c r="AK46" s="139"/>
      <c r="AL46" s="139"/>
      <c r="AM46" s="139"/>
      <c r="AN46" s="139"/>
      <c r="AO46" s="139"/>
      <c r="AP46" s="139"/>
      <c r="AQ46" s="139"/>
      <c r="AR46" s="139"/>
      <c r="AS46" s="139"/>
      <c r="AT46" s="139"/>
      <c r="AU46" s="139"/>
      <c r="AV46" s="139"/>
      <c r="AW46" s="139"/>
      <c r="AX46" s="139"/>
      <c r="AY46" s="139"/>
      <c r="AZ46" s="139"/>
      <c r="BA46" s="139"/>
      <c r="BB46" s="139"/>
      <c r="BC46" s="139"/>
      <c r="BD46" s="139"/>
      <c r="BE46" s="139"/>
      <c r="BF46" s="139"/>
      <c r="BG46" s="139"/>
      <c r="BH46" s="139"/>
      <c r="BI46" s="139"/>
      <c r="BJ46" s="139"/>
      <c r="BK46" s="139"/>
      <c r="BL46" s="139"/>
      <c r="BM46" s="139"/>
      <c r="BN46" s="139"/>
      <c r="BO46" s="139"/>
      <c r="BP46" s="139"/>
      <c r="BQ46" s="139"/>
      <c r="BR46" s="139"/>
      <c r="BS46" s="139"/>
      <c r="BT46" s="139"/>
      <c r="BU46" s="139"/>
      <c r="BV46" s="139"/>
      <c r="BW46" s="139"/>
      <c r="BX46" s="139"/>
      <c r="BY46" s="139"/>
      <c r="BZ46" s="139"/>
      <c r="CA46" s="139"/>
      <c r="CB46" s="139"/>
      <c r="CC46" s="139"/>
      <c r="CD46" s="139"/>
      <c r="CE46" s="139"/>
      <c r="CF46" s="139"/>
      <c r="CG46" s="139"/>
      <c r="CH46" s="139"/>
      <c r="CI46" s="139"/>
      <c r="CJ46" s="139"/>
      <c r="CK46" s="139"/>
      <c r="CL46" s="139"/>
      <c r="CM46" s="139"/>
      <c r="CN46" s="139"/>
      <c r="CO46" s="139"/>
      <c r="CP46" s="139"/>
      <c r="CQ46" s="139"/>
      <c r="CR46" s="139"/>
      <c r="CS46" s="139"/>
      <c r="CT46" s="139"/>
      <c r="CU46" s="139"/>
      <c r="CV46" s="139"/>
      <c r="CW46" s="139"/>
      <c r="CX46" s="139"/>
      <c r="CY46" s="139"/>
      <c r="CZ46" s="139"/>
      <c r="DA46" s="139"/>
      <c r="DB46" s="139"/>
      <c r="DC46" s="139"/>
      <c r="DD46" s="139"/>
      <c r="DE46" s="139"/>
      <c r="DF46" s="139"/>
      <c r="DG46" s="139"/>
      <c r="DH46" s="139"/>
      <c r="DI46" s="139"/>
    </row>
    <row r="47" spans="1:119">
      <c r="B47" s="139"/>
      <c r="C47" s="139"/>
      <c r="D47" s="139"/>
      <c r="E47" s="139" t="s">
        <v>188</v>
      </c>
      <c r="F47" s="139"/>
      <c r="G47" s="139"/>
      <c r="H47" s="139"/>
      <c r="I47" s="139"/>
      <c r="J47" s="139"/>
      <c r="K47" s="139"/>
      <c r="L47" s="139"/>
      <c r="M47" s="139"/>
      <c r="N47" s="139"/>
      <c r="O47" s="139"/>
      <c r="P47" s="139"/>
      <c r="Q47" s="139"/>
      <c r="R47" s="139"/>
      <c r="S47" s="139"/>
      <c r="T47" s="139"/>
      <c r="U47" s="139"/>
      <c r="V47" s="139"/>
      <c r="W47" s="139"/>
      <c r="X47" s="139"/>
      <c r="Y47" s="139"/>
      <c r="Z47" s="139"/>
      <c r="AA47" s="139"/>
      <c r="AB47" s="139"/>
      <c r="AC47" s="139"/>
      <c r="AD47" s="139"/>
      <c r="AE47" s="139"/>
      <c r="AF47" s="139"/>
      <c r="AG47" s="139"/>
      <c r="AH47" s="139"/>
      <c r="AI47" s="139"/>
      <c r="AJ47" s="139"/>
      <c r="AK47" s="139"/>
      <c r="AL47" s="139"/>
      <c r="AM47" s="139"/>
      <c r="AN47" s="139"/>
      <c r="AO47" s="139"/>
      <c r="AP47" s="139"/>
      <c r="AQ47" s="139"/>
      <c r="AR47" s="139"/>
      <c r="AS47" s="139"/>
      <c r="AT47" s="139"/>
      <c r="AU47" s="139"/>
      <c r="AV47" s="139"/>
      <c r="AW47" s="139"/>
      <c r="AX47" s="139"/>
      <c r="AY47" s="139"/>
      <c r="AZ47" s="139"/>
      <c r="BA47" s="139"/>
      <c r="BB47" s="139"/>
      <c r="BC47" s="139"/>
      <c r="BD47" s="139"/>
      <c r="BE47" s="139"/>
      <c r="BF47" s="139"/>
      <c r="BG47" s="139"/>
      <c r="BH47" s="139"/>
      <c r="BI47" s="139"/>
      <c r="BJ47" s="139"/>
      <c r="BK47" s="139"/>
      <c r="BL47" s="139"/>
      <c r="BM47" s="139"/>
      <c r="BN47" s="139"/>
      <c r="BO47" s="139"/>
      <c r="BP47" s="139"/>
      <c r="BQ47" s="139"/>
      <c r="BR47" s="139"/>
      <c r="BS47" s="139"/>
      <c r="BT47" s="139"/>
      <c r="BU47" s="139"/>
      <c r="BV47" s="139"/>
      <c r="BW47" s="139"/>
      <c r="BX47" s="139"/>
      <c r="BY47" s="139"/>
      <c r="BZ47" s="139"/>
      <c r="CA47" s="139"/>
      <c r="CB47" s="139"/>
      <c r="CC47" s="139"/>
      <c r="CD47" s="139"/>
      <c r="CE47" s="139"/>
      <c r="CF47" s="139"/>
      <c r="CG47" s="139"/>
      <c r="CH47" s="139"/>
      <c r="CI47" s="139"/>
      <c r="CJ47" s="139"/>
      <c r="CK47" s="139"/>
      <c r="CL47" s="139"/>
      <c r="CM47" s="139"/>
      <c r="CN47" s="139"/>
      <c r="CO47" s="139"/>
      <c r="CP47" s="139"/>
      <c r="CQ47" s="139"/>
      <c r="CR47" s="139"/>
      <c r="CS47" s="139"/>
      <c r="CT47" s="139"/>
      <c r="CU47" s="139"/>
      <c r="CV47" s="139"/>
      <c r="CW47" s="139"/>
      <c r="CX47" s="139"/>
      <c r="CY47" s="139"/>
      <c r="CZ47" s="139"/>
      <c r="DA47" s="139"/>
      <c r="DB47" s="139"/>
      <c r="DC47" s="139"/>
      <c r="DD47" s="139"/>
      <c r="DE47" s="139"/>
      <c r="DF47" s="139"/>
      <c r="DG47" s="139"/>
      <c r="DH47" s="139"/>
      <c r="DI47" s="139"/>
    </row>
    <row r="48" spans="1:119">
      <c r="B48" s="139"/>
      <c r="C48" s="139"/>
      <c r="D48" s="139"/>
      <c r="E48" s="139" t="s">
        <v>189</v>
      </c>
      <c r="F48" s="139"/>
      <c r="G48" s="139"/>
      <c r="H48" s="139"/>
      <c r="I48" s="139"/>
      <c r="J48" s="139"/>
      <c r="K48" s="139"/>
      <c r="L48" s="139"/>
      <c r="M48" s="139"/>
      <c r="N48" s="139"/>
      <c r="O48" s="139"/>
      <c r="P48" s="139"/>
      <c r="Q48" s="139"/>
      <c r="R48" s="139"/>
      <c r="S48" s="139"/>
      <c r="T48" s="139"/>
      <c r="U48" s="139"/>
      <c r="V48" s="139"/>
      <c r="W48" s="139"/>
      <c r="X48" s="139"/>
      <c r="Y48" s="139"/>
      <c r="Z48" s="139"/>
      <c r="AA48" s="139"/>
      <c r="AB48" s="139"/>
      <c r="AC48" s="139"/>
      <c r="AD48" s="139"/>
      <c r="AE48" s="139"/>
      <c r="AF48" s="139"/>
      <c r="AG48" s="139"/>
      <c r="AH48" s="139"/>
      <c r="AI48" s="139"/>
      <c r="AJ48" s="139"/>
      <c r="AK48" s="139"/>
      <c r="AL48" s="139"/>
      <c r="AM48" s="139"/>
      <c r="AN48" s="139"/>
      <c r="AO48" s="139"/>
      <c r="AP48" s="139"/>
      <c r="AQ48" s="139"/>
      <c r="AR48" s="139"/>
      <c r="AS48" s="139"/>
      <c r="AT48" s="139"/>
      <c r="AU48" s="139"/>
      <c r="AV48" s="139"/>
      <c r="AW48" s="139"/>
      <c r="AX48" s="139"/>
      <c r="AY48" s="139"/>
      <c r="AZ48" s="139"/>
      <c r="BA48" s="139"/>
      <c r="BB48" s="139"/>
      <c r="BC48" s="139"/>
      <c r="BD48" s="139"/>
      <c r="BE48" s="139"/>
      <c r="BF48" s="139"/>
      <c r="BG48" s="139"/>
      <c r="BH48" s="139"/>
      <c r="BI48" s="139"/>
      <c r="BJ48" s="139"/>
      <c r="BK48" s="139"/>
      <c r="BL48" s="139"/>
      <c r="BM48" s="139"/>
      <c r="BN48" s="139"/>
      <c r="BO48" s="139"/>
      <c r="BP48" s="139"/>
      <c r="BQ48" s="139"/>
      <c r="BR48" s="139"/>
      <c r="BS48" s="139"/>
      <c r="BT48" s="139"/>
      <c r="BU48" s="139"/>
      <c r="BV48" s="139"/>
      <c r="BW48" s="139"/>
      <c r="BX48" s="139"/>
      <c r="BY48" s="139"/>
      <c r="BZ48" s="139"/>
      <c r="CA48" s="139"/>
      <c r="CB48" s="139"/>
      <c r="CC48" s="139"/>
      <c r="CD48" s="139"/>
      <c r="CE48" s="139"/>
      <c r="CF48" s="139"/>
      <c r="CG48" s="139"/>
      <c r="CH48" s="139"/>
      <c r="CI48" s="139"/>
      <c r="CJ48" s="139"/>
      <c r="CK48" s="139"/>
      <c r="CL48" s="139"/>
      <c r="CM48" s="139"/>
      <c r="CN48" s="139"/>
      <c r="CO48" s="139"/>
      <c r="CP48" s="139"/>
      <c r="CQ48" s="139"/>
      <c r="CR48" s="139"/>
      <c r="CS48" s="139"/>
      <c r="CT48" s="139"/>
      <c r="CU48" s="139"/>
      <c r="CV48" s="139"/>
      <c r="CW48" s="139"/>
      <c r="CX48" s="139"/>
      <c r="CY48" s="139"/>
      <c r="CZ48" s="139"/>
      <c r="DA48" s="139"/>
      <c r="DB48" s="139"/>
      <c r="DC48" s="139"/>
      <c r="DD48" s="139"/>
      <c r="DE48" s="139"/>
      <c r="DF48" s="139"/>
      <c r="DG48" s="139"/>
      <c r="DH48" s="139"/>
      <c r="DI48" s="139"/>
    </row>
    <row r="49" spans="5:5">
      <c r="E49" s="175" t="s">
        <v>190</v>
      </c>
    </row>
    <row r="50" spans="5:5">
      <c r="E50" s="141" t="s">
        <v>191</v>
      </c>
    </row>
    <row r="51" spans="5:5">
      <c r="E51" s="141" t="s">
        <v>192</v>
      </c>
    </row>
    <row r="52" spans="5:5">
      <c r="E52" s="141" t="s">
        <v>193</v>
      </c>
    </row>
    <row r="53" spans="5:5"/>
    <row r="54" spans="5:5"/>
    <row r="55" spans="5:5"/>
    <row r="56" spans="5:5"/>
    <row r="57" spans="5:5" hidden="1"/>
    <row r="58" spans="5:5" hidden="1"/>
    <row r="59" spans="5:5" hidden="1"/>
  </sheetData>
  <sheetProtection password="851F"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6</v>
      </c>
      <c r="K32" s="22"/>
      <c r="L32" s="22"/>
      <c r="M32" s="22"/>
      <c r="N32" s="22"/>
      <c r="O32" s="22"/>
      <c r="P32" s="22"/>
    </row>
    <row r="33" spans="1:16" ht="39" customHeight="1" thickBot="1">
      <c r="A33" s="22"/>
      <c r="B33" s="25" t="s">
        <v>7</v>
      </c>
      <c r="C33" s="26"/>
      <c r="D33" s="26"/>
      <c r="E33" s="27" t="s">
        <v>2</v>
      </c>
      <c r="F33" s="28" t="s">
        <v>517</v>
      </c>
      <c r="G33" s="29" t="s">
        <v>518</v>
      </c>
      <c r="H33" s="29" t="s">
        <v>519</v>
      </c>
      <c r="I33" s="29" t="s">
        <v>520</v>
      </c>
      <c r="J33" s="30" t="s">
        <v>521</v>
      </c>
      <c r="K33" s="22"/>
      <c r="L33" s="22"/>
      <c r="M33" s="22"/>
      <c r="N33" s="22"/>
      <c r="O33" s="22"/>
      <c r="P33" s="22"/>
    </row>
    <row r="34" spans="1:16" ht="39" customHeight="1">
      <c r="A34" s="22"/>
      <c r="B34" s="31"/>
      <c r="C34" s="1184" t="s">
        <v>526</v>
      </c>
      <c r="D34" s="1184"/>
      <c r="E34" s="1185"/>
      <c r="F34" s="32">
        <v>17.739999999999998</v>
      </c>
      <c r="G34" s="33">
        <v>17.899999999999999</v>
      </c>
      <c r="H34" s="33">
        <v>13.96</v>
      </c>
      <c r="I34" s="33">
        <v>15.84</v>
      </c>
      <c r="J34" s="34">
        <v>16.079999999999998</v>
      </c>
      <c r="K34" s="22"/>
      <c r="L34" s="22"/>
      <c r="M34" s="22"/>
      <c r="N34" s="22"/>
      <c r="O34" s="22"/>
      <c r="P34" s="22"/>
    </row>
    <row r="35" spans="1:16" ht="39" customHeight="1">
      <c r="A35" s="22"/>
      <c r="B35" s="35"/>
      <c r="C35" s="1178" t="s">
        <v>527</v>
      </c>
      <c r="D35" s="1179"/>
      <c r="E35" s="1180"/>
      <c r="F35" s="36">
        <v>4.95</v>
      </c>
      <c r="G35" s="37">
        <v>3.82</v>
      </c>
      <c r="H35" s="37">
        <v>0.75</v>
      </c>
      <c r="I35" s="37">
        <v>2.56</v>
      </c>
      <c r="J35" s="38">
        <v>2.67</v>
      </c>
      <c r="K35" s="22"/>
      <c r="L35" s="22"/>
      <c r="M35" s="22"/>
      <c r="N35" s="22"/>
      <c r="O35" s="22"/>
      <c r="P35" s="22"/>
    </row>
    <row r="36" spans="1:16" ht="39" customHeight="1">
      <c r="A36" s="22"/>
      <c r="B36" s="35"/>
      <c r="C36" s="1178" t="s">
        <v>528</v>
      </c>
      <c r="D36" s="1179"/>
      <c r="E36" s="1180"/>
      <c r="F36" s="36">
        <v>4.12</v>
      </c>
      <c r="G36" s="37">
        <v>4.7699999999999996</v>
      </c>
      <c r="H36" s="37">
        <v>4.2699999999999996</v>
      </c>
      <c r="I36" s="37">
        <v>4.1100000000000003</v>
      </c>
      <c r="J36" s="38">
        <v>1.78</v>
      </c>
      <c r="K36" s="22"/>
      <c r="L36" s="22"/>
      <c r="M36" s="22"/>
      <c r="N36" s="22"/>
      <c r="O36" s="22"/>
      <c r="P36" s="22"/>
    </row>
    <row r="37" spans="1:16" ht="39" customHeight="1">
      <c r="A37" s="22"/>
      <c r="B37" s="35"/>
      <c r="C37" s="1178" t="s">
        <v>529</v>
      </c>
      <c r="D37" s="1179"/>
      <c r="E37" s="1180"/>
      <c r="F37" s="36">
        <v>0.68</v>
      </c>
      <c r="G37" s="37">
        <v>0.49</v>
      </c>
      <c r="H37" s="37">
        <v>0.88</v>
      </c>
      <c r="I37" s="37">
        <v>1.24</v>
      </c>
      <c r="J37" s="38">
        <v>1.31</v>
      </c>
      <c r="K37" s="22"/>
      <c r="L37" s="22"/>
      <c r="M37" s="22"/>
      <c r="N37" s="22"/>
      <c r="O37" s="22"/>
      <c r="P37" s="22"/>
    </row>
    <row r="38" spans="1:16" ht="39" customHeight="1">
      <c r="A38" s="22"/>
      <c r="B38" s="35"/>
      <c r="C38" s="1178" t="s">
        <v>530</v>
      </c>
      <c r="D38" s="1179"/>
      <c r="E38" s="1180"/>
      <c r="F38" s="36">
        <v>0</v>
      </c>
      <c r="G38" s="37">
        <v>0</v>
      </c>
      <c r="H38" s="37">
        <v>0</v>
      </c>
      <c r="I38" s="37">
        <v>0</v>
      </c>
      <c r="J38" s="38">
        <v>0</v>
      </c>
      <c r="K38" s="22"/>
      <c r="L38" s="22"/>
      <c r="M38" s="22"/>
      <c r="N38" s="22"/>
      <c r="O38" s="22"/>
      <c r="P38" s="22"/>
    </row>
    <row r="39" spans="1:16" ht="39" customHeight="1">
      <c r="A39" s="22"/>
      <c r="B39" s="35"/>
      <c r="C39" s="1178" t="s">
        <v>531</v>
      </c>
      <c r="D39" s="1179"/>
      <c r="E39" s="1180"/>
      <c r="F39" s="36">
        <v>0</v>
      </c>
      <c r="G39" s="37">
        <v>0</v>
      </c>
      <c r="H39" s="37">
        <v>0</v>
      </c>
      <c r="I39" s="37">
        <v>0</v>
      </c>
      <c r="J39" s="38">
        <v>0</v>
      </c>
      <c r="K39" s="22"/>
      <c r="L39" s="22"/>
      <c r="M39" s="22"/>
      <c r="N39" s="22"/>
      <c r="O39" s="22"/>
      <c r="P39" s="22"/>
    </row>
    <row r="40" spans="1:16" ht="39" customHeight="1">
      <c r="A40" s="22"/>
      <c r="B40" s="35"/>
      <c r="C40" s="1178" t="s">
        <v>532</v>
      </c>
      <c r="D40" s="1179"/>
      <c r="E40" s="1180"/>
      <c r="F40" s="36">
        <v>0</v>
      </c>
      <c r="G40" s="37">
        <v>0</v>
      </c>
      <c r="H40" s="37">
        <v>0.23</v>
      </c>
      <c r="I40" s="37">
        <v>0</v>
      </c>
      <c r="J40" s="38">
        <v>0</v>
      </c>
      <c r="K40" s="22"/>
      <c r="L40" s="22"/>
      <c r="M40" s="22"/>
      <c r="N40" s="22"/>
      <c r="O40" s="22"/>
      <c r="P40" s="22"/>
    </row>
    <row r="41" spans="1:16" ht="39" customHeight="1">
      <c r="A41" s="22"/>
      <c r="B41" s="35"/>
      <c r="C41" s="1178" t="s">
        <v>533</v>
      </c>
      <c r="D41" s="1179"/>
      <c r="E41" s="1180"/>
      <c r="F41" s="36">
        <v>0</v>
      </c>
      <c r="G41" s="37">
        <v>0</v>
      </c>
      <c r="H41" s="37">
        <v>0</v>
      </c>
      <c r="I41" s="37">
        <v>0</v>
      </c>
      <c r="J41" s="38">
        <v>0</v>
      </c>
      <c r="K41" s="22"/>
      <c r="L41" s="22"/>
      <c r="M41" s="22"/>
      <c r="N41" s="22"/>
      <c r="O41" s="22"/>
      <c r="P41" s="22"/>
    </row>
    <row r="42" spans="1:16" ht="39" customHeight="1">
      <c r="A42" s="22"/>
      <c r="B42" s="39"/>
      <c r="C42" s="1178" t="s">
        <v>534</v>
      </c>
      <c r="D42" s="1179"/>
      <c r="E42" s="1180"/>
      <c r="F42" s="36" t="s">
        <v>478</v>
      </c>
      <c r="G42" s="37" t="s">
        <v>478</v>
      </c>
      <c r="H42" s="37" t="s">
        <v>478</v>
      </c>
      <c r="I42" s="37" t="s">
        <v>478</v>
      </c>
      <c r="J42" s="38" t="s">
        <v>478</v>
      </c>
      <c r="K42" s="22"/>
      <c r="L42" s="22"/>
      <c r="M42" s="22"/>
      <c r="N42" s="22"/>
      <c r="O42" s="22"/>
      <c r="P42" s="22"/>
    </row>
    <row r="43" spans="1:16" ht="39" customHeight="1" thickBot="1">
      <c r="A43" s="22"/>
      <c r="B43" s="40"/>
      <c r="C43" s="1181" t="s">
        <v>535</v>
      </c>
      <c r="D43" s="1182"/>
      <c r="E43" s="1183"/>
      <c r="F43" s="41" t="s">
        <v>478</v>
      </c>
      <c r="G43" s="42" t="s">
        <v>478</v>
      </c>
      <c r="H43" s="42" t="s">
        <v>478</v>
      </c>
      <c r="I43" s="42" t="s">
        <v>478</v>
      </c>
      <c r="J43" s="43" t="s">
        <v>478</v>
      </c>
      <c r="K43" s="22"/>
      <c r="L43" s="22"/>
      <c r="M43" s="22"/>
      <c r="N43" s="22"/>
      <c r="O43" s="22"/>
      <c r="P43" s="22"/>
    </row>
    <row r="44" spans="1:16" ht="39" customHeight="1">
      <c r="A44" s="22"/>
      <c r="B44" s="44" t="s">
        <v>8</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password="851F"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SheetLayoutView="55" workbookViewId="0"/>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c r="A44" s="48"/>
      <c r="B44" s="51" t="s">
        <v>10</v>
      </c>
      <c r="C44" s="52"/>
      <c r="D44" s="52"/>
      <c r="E44" s="53"/>
      <c r="F44" s="53"/>
      <c r="G44" s="53"/>
      <c r="H44" s="53"/>
      <c r="I44" s="53"/>
      <c r="J44" s="54" t="s">
        <v>2</v>
      </c>
      <c r="K44" s="55" t="s">
        <v>517</v>
      </c>
      <c r="L44" s="56" t="s">
        <v>518</v>
      </c>
      <c r="M44" s="56" t="s">
        <v>519</v>
      </c>
      <c r="N44" s="56" t="s">
        <v>520</v>
      </c>
      <c r="O44" s="57" t="s">
        <v>521</v>
      </c>
      <c r="P44" s="48"/>
      <c r="Q44" s="48"/>
      <c r="R44" s="48"/>
      <c r="S44" s="48"/>
      <c r="T44" s="48"/>
      <c r="U44" s="48"/>
    </row>
    <row r="45" spans="1:21" ht="30.75" customHeight="1">
      <c r="A45" s="48"/>
      <c r="B45" s="1194" t="s">
        <v>11</v>
      </c>
      <c r="C45" s="1195"/>
      <c r="D45" s="58"/>
      <c r="E45" s="1200" t="s">
        <v>12</v>
      </c>
      <c r="F45" s="1200"/>
      <c r="G45" s="1200"/>
      <c r="H45" s="1200"/>
      <c r="I45" s="1200"/>
      <c r="J45" s="1201"/>
      <c r="K45" s="59">
        <v>385</v>
      </c>
      <c r="L45" s="60">
        <v>342</v>
      </c>
      <c r="M45" s="60">
        <v>284</v>
      </c>
      <c r="N45" s="60">
        <v>241</v>
      </c>
      <c r="O45" s="61">
        <v>242</v>
      </c>
      <c r="P45" s="48"/>
      <c r="Q45" s="48"/>
      <c r="R45" s="48"/>
      <c r="S45" s="48"/>
      <c r="T45" s="48"/>
      <c r="U45" s="48"/>
    </row>
    <row r="46" spans="1:21" ht="30.75" customHeight="1">
      <c r="A46" s="48"/>
      <c r="B46" s="1196"/>
      <c r="C46" s="1197"/>
      <c r="D46" s="62"/>
      <c r="E46" s="1188" t="s">
        <v>13</v>
      </c>
      <c r="F46" s="1188"/>
      <c r="G46" s="1188"/>
      <c r="H46" s="1188"/>
      <c r="I46" s="1188"/>
      <c r="J46" s="1189"/>
      <c r="K46" s="63" t="s">
        <v>478</v>
      </c>
      <c r="L46" s="64" t="s">
        <v>478</v>
      </c>
      <c r="M46" s="64" t="s">
        <v>478</v>
      </c>
      <c r="N46" s="64" t="s">
        <v>478</v>
      </c>
      <c r="O46" s="65" t="s">
        <v>478</v>
      </c>
      <c r="P46" s="48"/>
      <c r="Q46" s="48"/>
      <c r="R46" s="48"/>
      <c r="S46" s="48"/>
      <c r="T46" s="48"/>
      <c r="U46" s="48"/>
    </row>
    <row r="47" spans="1:21" ht="30.75" customHeight="1">
      <c r="A47" s="48"/>
      <c r="B47" s="1196"/>
      <c r="C47" s="1197"/>
      <c r="D47" s="62"/>
      <c r="E47" s="1188" t="s">
        <v>14</v>
      </c>
      <c r="F47" s="1188"/>
      <c r="G47" s="1188"/>
      <c r="H47" s="1188"/>
      <c r="I47" s="1188"/>
      <c r="J47" s="1189"/>
      <c r="K47" s="63" t="s">
        <v>478</v>
      </c>
      <c r="L47" s="64" t="s">
        <v>478</v>
      </c>
      <c r="M47" s="64" t="s">
        <v>478</v>
      </c>
      <c r="N47" s="64" t="s">
        <v>478</v>
      </c>
      <c r="O47" s="65" t="s">
        <v>478</v>
      </c>
      <c r="P47" s="48"/>
      <c r="Q47" s="48"/>
      <c r="R47" s="48"/>
      <c r="S47" s="48"/>
      <c r="T47" s="48"/>
      <c r="U47" s="48"/>
    </row>
    <row r="48" spans="1:21" ht="30.75" customHeight="1">
      <c r="A48" s="48"/>
      <c r="B48" s="1196"/>
      <c r="C48" s="1197"/>
      <c r="D48" s="62"/>
      <c r="E48" s="1188" t="s">
        <v>15</v>
      </c>
      <c r="F48" s="1188"/>
      <c r="G48" s="1188"/>
      <c r="H48" s="1188"/>
      <c r="I48" s="1188"/>
      <c r="J48" s="1189"/>
      <c r="K48" s="63">
        <v>327</v>
      </c>
      <c r="L48" s="64">
        <v>319</v>
      </c>
      <c r="M48" s="64">
        <v>248</v>
      </c>
      <c r="N48" s="64">
        <v>281</v>
      </c>
      <c r="O48" s="65">
        <v>291</v>
      </c>
      <c r="P48" s="48"/>
      <c r="Q48" s="48"/>
      <c r="R48" s="48"/>
      <c r="S48" s="48"/>
      <c r="T48" s="48"/>
      <c r="U48" s="48"/>
    </row>
    <row r="49" spans="1:21" ht="30.75" customHeight="1">
      <c r="A49" s="48"/>
      <c r="B49" s="1196"/>
      <c r="C49" s="1197"/>
      <c r="D49" s="62"/>
      <c r="E49" s="1188" t="s">
        <v>16</v>
      </c>
      <c r="F49" s="1188"/>
      <c r="G49" s="1188"/>
      <c r="H49" s="1188"/>
      <c r="I49" s="1188"/>
      <c r="J49" s="1189"/>
      <c r="K49" s="63">
        <v>6</v>
      </c>
      <c r="L49" s="64">
        <v>6</v>
      </c>
      <c r="M49" s="64">
        <v>5</v>
      </c>
      <c r="N49" s="64">
        <v>8</v>
      </c>
      <c r="O49" s="65">
        <v>8</v>
      </c>
      <c r="P49" s="48"/>
      <c r="Q49" s="48"/>
      <c r="R49" s="48"/>
      <c r="S49" s="48"/>
      <c r="T49" s="48"/>
      <c r="U49" s="48"/>
    </row>
    <row r="50" spans="1:21" ht="30.75" customHeight="1">
      <c r="A50" s="48"/>
      <c r="B50" s="1196"/>
      <c r="C50" s="1197"/>
      <c r="D50" s="62"/>
      <c r="E50" s="1188" t="s">
        <v>17</v>
      </c>
      <c r="F50" s="1188"/>
      <c r="G50" s="1188"/>
      <c r="H50" s="1188"/>
      <c r="I50" s="1188"/>
      <c r="J50" s="1189"/>
      <c r="K50" s="63">
        <v>0</v>
      </c>
      <c r="L50" s="64">
        <v>0</v>
      </c>
      <c r="M50" s="64">
        <v>0</v>
      </c>
      <c r="N50" s="64">
        <v>0</v>
      </c>
      <c r="O50" s="65">
        <v>0</v>
      </c>
      <c r="P50" s="48"/>
      <c r="Q50" s="48"/>
      <c r="R50" s="48"/>
      <c r="S50" s="48"/>
      <c r="T50" s="48"/>
      <c r="U50" s="48"/>
    </row>
    <row r="51" spans="1:21" ht="30.75" customHeight="1">
      <c r="A51" s="48"/>
      <c r="B51" s="1198"/>
      <c r="C51" s="1199"/>
      <c r="D51" s="66"/>
      <c r="E51" s="1188" t="s">
        <v>18</v>
      </c>
      <c r="F51" s="1188"/>
      <c r="G51" s="1188"/>
      <c r="H51" s="1188"/>
      <c r="I51" s="1188"/>
      <c r="J51" s="1189"/>
      <c r="K51" s="63" t="s">
        <v>478</v>
      </c>
      <c r="L51" s="64" t="s">
        <v>478</v>
      </c>
      <c r="M51" s="64" t="s">
        <v>478</v>
      </c>
      <c r="N51" s="64" t="s">
        <v>478</v>
      </c>
      <c r="O51" s="65" t="s">
        <v>478</v>
      </c>
      <c r="P51" s="48"/>
      <c r="Q51" s="48"/>
      <c r="R51" s="48"/>
      <c r="S51" s="48"/>
      <c r="T51" s="48"/>
      <c r="U51" s="48"/>
    </row>
    <row r="52" spans="1:21" ht="30.75" customHeight="1">
      <c r="A52" s="48"/>
      <c r="B52" s="1186" t="s">
        <v>19</v>
      </c>
      <c r="C52" s="1187"/>
      <c r="D52" s="66"/>
      <c r="E52" s="1188" t="s">
        <v>20</v>
      </c>
      <c r="F52" s="1188"/>
      <c r="G52" s="1188"/>
      <c r="H52" s="1188"/>
      <c r="I52" s="1188"/>
      <c r="J52" s="1189"/>
      <c r="K52" s="63">
        <v>522</v>
      </c>
      <c r="L52" s="64">
        <v>510</v>
      </c>
      <c r="M52" s="64">
        <v>462</v>
      </c>
      <c r="N52" s="64">
        <v>424</v>
      </c>
      <c r="O52" s="65">
        <v>421</v>
      </c>
      <c r="P52" s="48"/>
      <c r="Q52" s="48"/>
      <c r="R52" s="48"/>
      <c r="S52" s="48"/>
      <c r="T52" s="48"/>
      <c r="U52" s="48"/>
    </row>
    <row r="53" spans="1:21" ht="30.75" customHeight="1" thickBot="1">
      <c r="A53" s="48"/>
      <c r="B53" s="1190" t="s">
        <v>21</v>
      </c>
      <c r="C53" s="1191"/>
      <c r="D53" s="67"/>
      <c r="E53" s="1192" t="s">
        <v>22</v>
      </c>
      <c r="F53" s="1192"/>
      <c r="G53" s="1192"/>
      <c r="H53" s="1192"/>
      <c r="I53" s="1192"/>
      <c r="J53" s="1193"/>
      <c r="K53" s="68">
        <v>196</v>
      </c>
      <c r="L53" s="69">
        <v>157</v>
      </c>
      <c r="M53" s="69">
        <v>75</v>
      </c>
      <c r="N53" s="69">
        <v>106</v>
      </c>
      <c r="O53" s="70">
        <v>120</v>
      </c>
      <c r="P53" s="48"/>
      <c r="Q53" s="48"/>
      <c r="R53" s="48"/>
      <c r="S53" s="48"/>
      <c r="T53" s="48"/>
      <c r="U53" s="48"/>
    </row>
    <row r="54" spans="1:21" ht="24" customHeight="1">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c r="A55" s="48"/>
      <c r="B55" s="71"/>
      <c r="C55" s="48"/>
      <c r="D55" s="48"/>
      <c r="E55" s="48"/>
      <c r="F55" s="48"/>
      <c r="G55" s="48"/>
      <c r="H55" s="48"/>
      <c r="I55" s="48"/>
      <c r="J55" s="48"/>
      <c r="K55" s="48"/>
      <c r="L55" s="48"/>
      <c r="M55" s="48"/>
      <c r="N55" s="48"/>
      <c r="O55" s="48"/>
      <c r="P55" s="48"/>
      <c r="Q55" s="48"/>
      <c r="R55" s="48"/>
      <c r="S55" s="48"/>
      <c r="T55" s="48"/>
      <c r="U55" s="48"/>
    </row>
    <row r="56" spans="1:21" ht="24" customHeight="1">
      <c r="A56" s="48"/>
      <c r="B56" s="71"/>
      <c r="C56" s="48"/>
      <c r="D56" s="48"/>
      <c r="E56" s="48"/>
      <c r="F56" s="48"/>
      <c r="G56" s="48"/>
      <c r="H56" s="48"/>
      <c r="I56" s="48"/>
      <c r="J56" s="48"/>
      <c r="K56" s="48"/>
      <c r="L56" s="48"/>
      <c r="M56" s="48"/>
      <c r="N56" s="48"/>
      <c r="O56" s="48"/>
      <c r="P56" s="48"/>
      <c r="Q56" s="48"/>
      <c r="R56" s="48"/>
      <c r="S56" s="48"/>
      <c r="T56" s="48"/>
      <c r="U56" s="48"/>
    </row>
  </sheetData>
  <sheetProtection password="851F"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1" orientation="landscape"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SheetLayoutView="100" workbookViewId="0"/>
  </sheetViews>
  <sheetFormatPr defaultColWidth="0" defaultRowHeight="13.5" customHeight="1" zeroHeight="1"/>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73" t="s">
        <v>9</v>
      </c>
    </row>
    <row r="40" spans="2:13" ht="27.75" customHeight="1" thickBot="1">
      <c r="B40" s="74" t="s">
        <v>10</v>
      </c>
      <c r="C40" s="75"/>
      <c r="D40" s="75"/>
      <c r="E40" s="76"/>
      <c r="F40" s="76"/>
      <c r="G40" s="76"/>
      <c r="H40" s="77" t="s">
        <v>2</v>
      </c>
      <c r="I40" s="78" t="s">
        <v>517</v>
      </c>
      <c r="J40" s="79" t="s">
        <v>518</v>
      </c>
      <c r="K40" s="79" t="s">
        <v>519</v>
      </c>
      <c r="L40" s="79" t="s">
        <v>520</v>
      </c>
      <c r="M40" s="80" t="s">
        <v>521</v>
      </c>
    </row>
    <row r="41" spans="2:13" ht="27.75" customHeight="1">
      <c r="B41" s="1214" t="s">
        <v>24</v>
      </c>
      <c r="C41" s="1215"/>
      <c r="D41" s="81"/>
      <c r="E41" s="1216" t="s">
        <v>25</v>
      </c>
      <c r="F41" s="1216"/>
      <c r="G41" s="1216"/>
      <c r="H41" s="1217"/>
      <c r="I41" s="82">
        <v>2122</v>
      </c>
      <c r="J41" s="83">
        <v>1962</v>
      </c>
      <c r="K41" s="83">
        <v>1912</v>
      </c>
      <c r="L41" s="83">
        <v>1884</v>
      </c>
      <c r="M41" s="84">
        <v>1908</v>
      </c>
    </row>
    <row r="42" spans="2:13" ht="27.75" customHeight="1">
      <c r="B42" s="1204"/>
      <c r="C42" s="1205"/>
      <c r="D42" s="85"/>
      <c r="E42" s="1208" t="s">
        <v>26</v>
      </c>
      <c r="F42" s="1208"/>
      <c r="G42" s="1208"/>
      <c r="H42" s="1209"/>
      <c r="I42" s="86" t="s">
        <v>478</v>
      </c>
      <c r="J42" s="87" t="s">
        <v>478</v>
      </c>
      <c r="K42" s="87" t="s">
        <v>478</v>
      </c>
      <c r="L42" s="87" t="s">
        <v>478</v>
      </c>
      <c r="M42" s="88" t="s">
        <v>478</v>
      </c>
    </row>
    <row r="43" spans="2:13" ht="27.75" customHeight="1">
      <c r="B43" s="1204"/>
      <c r="C43" s="1205"/>
      <c r="D43" s="85"/>
      <c r="E43" s="1208" t="s">
        <v>27</v>
      </c>
      <c r="F43" s="1208"/>
      <c r="G43" s="1208"/>
      <c r="H43" s="1209"/>
      <c r="I43" s="86">
        <v>2622</v>
      </c>
      <c r="J43" s="87">
        <v>2461</v>
      </c>
      <c r="K43" s="87">
        <v>2367</v>
      </c>
      <c r="L43" s="87">
        <v>2259</v>
      </c>
      <c r="M43" s="88">
        <v>2140</v>
      </c>
    </row>
    <row r="44" spans="2:13" ht="27.75" customHeight="1">
      <c r="B44" s="1204"/>
      <c r="C44" s="1205"/>
      <c r="D44" s="85"/>
      <c r="E44" s="1208" t="s">
        <v>28</v>
      </c>
      <c r="F44" s="1208"/>
      <c r="G44" s="1208"/>
      <c r="H44" s="1209"/>
      <c r="I44" s="86">
        <v>51</v>
      </c>
      <c r="J44" s="87">
        <v>64</v>
      </c>
      <c r="K44" s="87">
        <v>74</v>
      </c>
      <c r="L44" s="87">
        <v>125</v>
      </c>
      <c r="M44" s="88">
        <v>190</v>
      </c>
    </row>
    <row r="45" spans="2:13" ht="27.75" customHeight="1">
      <c r="B45" s="1204"/>
      <c r="C45" s="1205"/>
      <c r="D45" s="85"/>
      <c r="E45" s="1208" t="s">
        <v>29</v>
      </c>
      <c r="F45" s="1208"/>
      <c r="G45" s="1208"/>
      <c r="H45" s="1209"/>
      <c r="I45" s="86">
        <v>985</v>
      </c>
      <c r="J45" s="87">
        <v>929</v>
      </c>
      <c r="K45" s="87">
        <v>791</v>
      </c>
      <c r="L45" s="87">
        <v>857</v>
      </c>
      <c r="M45" s="88">
        <v>839</v>
      </c>
    </row>
    <row r="46" spans="2:13" ht="27.75" customHeight="1">
      <c r="B46" s="1204"/>
      <c r="C46" s="1205"/>
      <c r="D46" s="89"/>
      <c r="E46" s="1208" t="s">
        <v>30</v>
      </c>
      <c r="F46" s="1208"/>
      <c r="G46" s="1208"/>
      <c r="H46" s="1209"/>
      <c r="I46" s="86" t="s">
        <v>478</v>
      </c>
      <c r="J46" s="87" t="s">
        <v>478</v>
      </c>
      <c r="K46" s="87" t="s">
        <v>478</v>
      </c>
      <c r="L46" s="87" t="s">
        <v>478</v>
      </c>
      <c r="M46" s="88">
        <v>0</v>
      </c>
    </row>
    <row r="47" spans="2:13" ht="27.75" customHeight="1">
      <c r="B47" s="1204"/>
      <c r="C47" s="1205"/>
      <c r="D47" s="90"/>
      <c r="E47" s="1218" t="s">
        <v>31</v>
      </c>
      <c r="F47" s="1219"/>
      <c r="G47" s="1219"/>
      <c r="H47" s="1220"/>
      <c r="I47" s="86" t="s">
        <v>478</v>
      </c>
      <c r="J47" s="87" t="s">
        <v>478</v>
      </c>
      <c r="K47" s="87" t="s">
        <v>478</v>
      </c>
      <c r="L47" s="87" t="s">
        <v>478</v>
      </c>
      <c r="M47" s="88" t="s">
        <v>478</v>
      </c>
    </row>
    <row r="48" spans="2:13" ht="27.75" customHeight="1">
      <c r="B48" s="1204"/>
      <c r="C48" s="1205"/>
      <c r="D48" s="85"/>
      <c r="E48" s="1208" t="s">
        <v>32</v>
      </c>
      <c r="F48" s="1208"/>
      <c r="G48" s="1208"/>
      <c r="H48" s="1209"/>
      <c r="I48" s="86" t="s">
        <v>478</v>
      </c>
      <c r="J48" s="87" t="s">
        <v>478</v>
      </c>
      <c r="K48" s="87" t="s">
        <v>478</v>
      </c>
      <c r="L48" s="87" t="s">
        <v>478</v>
      </c>
      <c r="M48" s="88" t="s">
        <v>478</v>
      </c>
    </row>
    <row r="49" spans="2:13" ht="27.75" customHeight="1">
      <c r="B49" s="1206"/>
      <c r="C49" s="1207"/>
      <c r="D49" s="85"/>
      <c r="E49" s="1208" t="s">
        <v>33</v>
      </c>
      <c r="F49" s="1208"/>
      <c r="G49" s="1208"/>
      <c r="H49" s="1209"/>
      <c r="I49" s="86" t="s">
        <v>478</v>
      </c>
      <c r="J49" s="87" t="s">
        <v>478</v>
      </c>
      <c r="K49" s="87" t="s">
        <v>478</v>
      </c>
      <c r="L49" s="87" t="s">
        <v>478</v>
      </c>
      <c r="M49" s="88" t="s">
        <v>478</v>
      </c>
    </row>
    <row r="50" spans="2:13" ht="27.75" customHeight="1">
      <c r="B50" s="1202" t="s">
        <v>34</v>
      </c>
      <c r="C50" s="1203"/>
      <c r="D50" s="91"/>
      <c r="E50" s="1208" t="s">
        <v>35</v>
      </c>
      <c r="F50" s="1208"/>
      <c r="G50" s="1208"/>
      <c r="H50" s="1209"/>
      <c r="I50" s="86">
        <v>2204</v>
      </c>
      <c r="J50" s="87">
        <v>2328</v>
      </c>
      <c r="K50" s="87">
        <v>2445</v>
      </c>
      <c r="L50" s="87">
        <v>2556</v>
      </c>
      <c r="M50" s="88">
        <v>2568</v>
      </c>
    </row>
    <row r="51" spans="2:13" ht="27.75" customHeight="1">
      <c r="B51" s="1204"/>
      <c r="C51" s="1205"/>
      <c r="D51" s="85"/>
      <c r="E51" s="1208" t="s">
        <v>36</v>
      </c>
      <c r="F51" s="1208"/>
      <c r="G51" s="1208"/>
      <c r="H51" s="1209"/>
      <c r="I51" s="86" t="s">
        <v>478</v>
      </c>
      <c r="J51" s="87" t="s">
        <v>478</v>
      </c>
      <c r="K51" s="87" t="s">
        <v>478</v>
      </c>
      <c r="L51" s="87" t="s">
        <v>478</v>
      </c>
      <c r="M51" s="88" t="s">
        <v>478</v>
      </c>
    </row>
    <row r="52" spans="2:13" ht="27.75" customHeight="1">
      <c r="B52" s="1206"/>
      <c r="C52" s="1207"/>
      <c r="D52" s="85"/>
      <c r="E52" s="1208" t="s">
        <v>37</v>
      </c>
      <c r="F52" s="1208"/>
      <c r="G52" s="1208"/>
      <c r="H52" s="1209"/>
      <c r="I52" s="86">
        <v>4585</v>
      </c>
      <c r="J52" s="87">
        <v>4396</v>
      </c>
      <c r="K52" s="87">
        <v>4160</v>
      </c>
      <c r="L52" s="87">
        <v>4140</v>
      </c>
      <c r="M52" s="88">
        <v>4007</v>
      </c>
    </row>
    <row r="53" spans="2:13" ht="27.75" customHeight="1" thickBot="1">
      <c r="B53" s="1210" t="s">
        <v>21</v>
      </c>
      <c r="C53" s="1211"/>
      <c r="D53" s="92"/>
      <c r="E53" s="1212" t="s">
        <v>38</v>
      </c>
      <c r="F53" s="1212"/>
      <c r="G53" s="1212"/>
      <c r="H53" s="1213"/>
      <c r="I53" s="93">
        <v>-1009</v>
      </c>
      <c r="J53" s="94">
        <v>-1308</v>
      </c>
      <c r="K53" s="94">
        <v>-1461</v>
      </c>
      <c r="L53" s="94">
        <v>-1570</v>
      </c>
      <c r="M53" s="95">
        <v>-1498</v>
      </c>
    </row>
    <row r="54" spans="2:13" ht="27.75" customHeight="1">
      <c r="B54" s="96" t="s">
        <v>39</v>
      </c>
      <c r="C54" s="97"/>
      <c r="D54" s="97"/>
      <c r="E54" s="98"/>
      <c r="F54" s="98"/>
      <c r="G54" s="98"/>
      <c r="H54" s="98"/>
      <c r="I54" s="99"/>
      <c r="J54" s="99"/>
      <c r="K54" s="99"/>
      <c r="L54" s="99"/>
      <c r="M54" s="99"/>
    </row>
    <row r="55" spans="2:13" ht="12.75" customHeight="1"/>
    <row r="56" spans="2:13" ht="12.75" hidden="1" customHeight="1"/>
    <row r="57" spans="2:13" ht="12.75" hidden="1" customHeight="1"/>
    <row r="58" spans="2:13" ht="12.75" hidden="1" customHeight="1"/>
    <row r="59" spans="2:13" hidden="1"/>
    <row r="60" spans="2:13" hidden="1"/>
    <row r="61" spans="2:13" hidden="1"/>
    <row r="62" spans="2:13" hidden="1"/>
    <row r="63" spans="2:13" hidden="1"/>
    <row r="64" spans="2:13" hidden="1"/>
    <row r="65" hidden="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row r="86" ht="13.5" hidden="1" customHeight="1"/>
  </sheetData>
  <sheetProtection password="851F"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1" orientation="landscape"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VY191"/>
  <sheetViews>
    <sheetView showGridLines="0" zoomScaleNormal="100" zoomScaleSheetLayoutView="55" workbookViewId="0"/>
  </sheetViews>
  <sheetFormatPr defaultColWidth="0" defaultRowHeight="0" customHeight="1" zeroHeight="1"/>
  <cols>
    <col min="1" max="1" width="6.375" style="245" customWidth="1"/>
    <col min="2" max="2" width="18.125" style="245" customWidth="1"/>
    <col min="3" max="3" width="22.625" style="245" customWidth="1"/>
    <col min="4" max="9" width="18.125" style="245" customWidth="1"/>
    <col min="10" max="10" width="22.75" style="245" customWidth="1"/>
    <col min="11" max="15" width="18.125" style="245" customWidth="1"/>
    <col min="16" max="16" width="6.125" style="252" customWidth="1"/>
    <col min="17" max="17" width="5.875" style="250" customWidth="1"/>
    <col min="18" max="18" width="19.125" style="245" hidden="1"/>
    <col min="19" max="23" width="12.625" style="245" hidden="1"/>
    <col min="24" max="257" width="8.625" style="245" hidden="1"/>
    <col min="258" max="263" width="14.875" style="245" hidden="1"/>
    <col min="264" max="265" width="15.875" style="245" hidden="1"/>
    <col min="266" max="271" width="16.125" style="245" hidden="1"/>
    <col min="272" max="272" width="6.125" style="245" hidden="1"/>
    <col min="273" max="273" width="3" style="245" hidden="1"/>
    <col min="274" max="513" width="8.625" style="245" hidden="1"/>
    <col min="514" max="519" width="14.875" style="245" hidden="1"/>
    <col min="520" max="521" width="15.875" style="245" hidden="1"/>
    <col min="522" max="527" width="16.125" style="245" hidden="1"/>
    <col min="528" max="528" width="6.125" style="245" hidden="1"/>
    <col min="529" max="529" width="3" style="245" hidden="1"/>
    <col min="530" max="769" width="8.625" style="245" hidden="1"/>
    <col min="770" max="775" width="14.875" style="245" hidden="1"/>
    <col min="776" max="777" width="15.875" style="245" hidden="1"/>
    <col min="778" max="783" width="16.125" style="245" hidden="1"/>
    <col min="784" max="784" width="6.125" style="245" hidden="1"/>
    <col min="785" max="785" width="3" style="245" hidden="1"/>
    <col min="786" max="1025" width="8.625" style="245" hidden="1"/>
    <col min="1026" max="1031" width="14.875" style="245" hidden="1"/>
    <col min="1032" max="1033" width="15.875" style="245" hidden="1"/>
    <col min="1034" max="1039" width="16.125" style="245" hidden="1"/>
    <col min="1040" max="1040" width="6.125" style="245" hidden="1"/>
    <col min="1041" max="1041" width="3" style="245" hidden="1"/>
    <col min="1042" max="1281" width="8.625" style="245" hidden="1"/>
    <col min="1282" max="1287" width="14.875" style="245" hidden="1"/>
    <col min="1288" max="1289" width="15.875" style="245" hidden="1"/>
    <col min="1290" max="1295" width="16.125" style="245" hidden="1"/>
    <col min="1296" max="1296" width="6.125" style="245" hidden="1"/>
    <col min="1297" max="1297" width="3" style="245" hidden="1"/>
    <col min="1298" max="1537" width="8.625" style="245" hidden="1"/>
    <col min="1538" max="1543" width="14.875" style="245" hidden="1"/>
    <col min="1544" max="1545" width="15.875" style="245" hidden="1"/>
    <col min="1546" max="1551" width="16.125" style="245" hidden="1"/>
    <col min="1552" max="1552" width="6.125" style="245" hidden="1"/>
    <col min="1553" max="1553" width="3" style="245" hidden="1"/>
    <col min="1554" max="1793" width="8.625" style="245" hidden="1"/>
    <col min="1794" max="1799" width="14.875" style="245" hidden="1"/>
    <col min="1800" max="1801" width="15.875" style="245" hidden="1"/>
    <col min="1802" max="1807" width="16.125" style="245" hidden="1"/>
    <col min="1808" max="1808" width="6.125" style="245" hidden="1"/>
    <col min="1809" max="1809" width="3" style="245" hidden="1"/>
    <col min="1810" max="2049" width="8.625" style="245" hidden="1"/>
    <col min="2050" max="2055" width="14.875" style="245" hidden="1"/>
    <col min="2056" max="2057" width="15.875" style="245" hidden="1"/>
    <col min="2058" max="2063" width="16.125" style="245" hidden="1"/>
    <col min="2064" max="2064" width="6.125" style="245" hidden="1"/>
    <col min="2065" max="2065" width="3" style="245" hidden="1"/>
    <col min="2066" max="2305" width="8.625" style="245" hidden="1"/>
    <col min="2306" max="2311" width="14.875" style="245" hidden="1"/>
    <col min="2312" max="2313" width="15.875" style="245" hidden="1"/>
    <col min="2314" max="2319" width="16.125" style="245" hidden="1"/>
    <col min="2320" max="2320" width="6.125" style="245" hidden="1"/>
    <col min="2321" max="2321" width="3" style="245" hidden="1"/>
    <col min="2322" max="2561" width="8.625" style="245" hidden="1"/>
    <col min="2562" max="2567" width="14.875" style="245" hidden="1"/>
    <col min="2568" max="2569" width="15.875" style="245" hidden="1"/>
    <col min="2570" max="2575" width="16.125" style="245" hidden="1"/>
    <col min="2576" max="2576" width="6.125" style="245" hidden="1"/>
    <col min="2577" max="2577" width="3" style="245" hidden="1"/>
    <col min="2578" max="2817" width="8.625" style="245" hidden="1"/>
    <col min="2818" max="2823" width="14.875" style="245" hidden="1"/>
    <col min="2824" max="2825" width="15.875" style="245" hidden="1"/>
    <col min="2826" max="2831" width="16.125" style="245" hidden="1"/>
    <col min="2832" max="2832" width="6.125" style="245" hidden="1"/>
    <col min="2833" max="2833" width="3" style="245" hidden="1"/>
    <col min="2834" max="3073" width="8.625" style="245" hidden="1"/>
    <col min="3074" max="3079" width="14.875" style="245" hidden="1"/>
    <col min="3080" max="3081" width="15.875" style="245" hidden="1"/>
    <col min="3082" max="3087" width="16.125" style="245" hidden="1"/>
    <col min="3088" max="3088" width="6.125" style="245" hidden="1"/>
    <col min="3089" max="3089" width="3" style="245" hidden="1"/>
    <col min="3090" max="3329" width="8.625" style="245" hidden="1"/>
    <col min="3330" max="3335" width="14.875" style="245" hidden="1"/>
    <col min="3336" max="3337" width="15.875" style="245" hidden="1"/>
    <col min="3338" max="3343" width="16.125" style="245" hidden="1"/>
    <col min="3344" max="3344" width="6.125" style="245" hidden="1"/>
    <col min="3345" max="3345" width="3" style="245" hidden="1"/>
    <col min="3346" max="3585" width="8.625" style="245" hidden="1"/>
    <col min="3586" max="3591" width="14.875" style="245" hidden="1"/>
    <col min="3592" max="3593" width="15.875" style="245" hidden="1"/>
    <col min="3594" max="3599" width="16.125" style="245" hidden="1"/>
    <col min="3600" max="3600" width="6.125" style="245" hidden="1"/>
    <col min="3601" max="3601" width="3" style="245" hidden="1"/>
    <col min="3602" max="3841" width="8.625" style="245" hidden="1"/>
    <col min="3842" max="3847" width="14.875" style="245" hidden="1"/>
    <col min="3848" max="3849" width="15.875" style="245" hidden="1"/>
    <col min="3850" max="3855" width="16.125" style="245" hidden="1"/>
    <col min="3856" max="3856" width="6.125" style="245" hidden="1"/>
    <col min="3857" max="3857" width="3" style="245" hidden="1"/>
    <col min="3858" max="4097" width="8.625" style="245" hidden="1"/>
    <col min="4098" max="4103" width="14.875" style="245" hidden="1"/>
    <col min="4104" max="4105" width="15.875" style="245" hidden="1"/>
    <col min="4106" max="4111" width="16.125" style="245" hidden="1"/>
    <col min="4112" max="4112" width="6.125" style="245" hidden="1"/>
    <col min="4113" max="4113" width="3" style="245" hidden="1"/>
    <col min="4114" max="4353" width="8.625" style="245" hidden="1"/>
    <col min="4354" max="4359" width="14.875" style="245" hidden="1"/>
    <col min="4360" max="4361" width="15.875" style="245" hidden="1"/>
    <col min="4362" max="4367" width="16.125" style="245" hidden="1"/>
    <col min="4368" max="4368" width="6.125" style="245" hidden="1"/>
    <col min="4369" max="4369" width="3" style="245" hidden="1"/>
    <col min="4370" max="4609" width="8.625" style="245" hidden="1"/>
    <col min="4610" max="4615" width="14.875" style="245" hidden="1"/>
    <col min="4616" max="4617" width="15.875" style="245" hidden="1"/>
    <col min="4618" max="4623" width="16.125" style="245" hidden="1"/>
    <col min="4624" max="4624" width="6.125" style="245" hidden="1"/>
    <col min="4625" max="4625" width="3" style="245" hidden="1"/>
    <col min="4626" max="4865" width="8.625" style="245" hidden="1"/>
    <col min="4866" max="4871" width="14.875" style="245" hidden="1"/>
    <col min="4872" max="4873" width="15.875" style="245" hidden="1"/>
    <col min="4874" max="4879" width="16.125" style="245" hidden="1"/>
    <col min="4880" max="4880" width="6.125" style="245" hidden="1"/>
    <col min="4881" max="4881" width="3" style="245" hidden="1"/>
    <col min="4882" max="5121" width="8.625" style="245" hidden="1"/>
    <col min="5122" max="5127" width="14.875" style="245" hidden="1"/>
    <col min="5128" max="5129" width="15.875" style="245" hidden="1"/>
    <col min="5130" max="5135" width="16.125" style="245" hidden="1"/>
    <col min="5136" max="5136" width="6.125" style="245" hidden="1"/>
    <col min="5137" max="5137" width="3" style="245" hidden="1"/>
    <col min="5138" max="5377" width="8.625" style="245" hidden="1"/>
    <col min="5378" max="5383" width="14.875" style="245" hidden="1"/>
    <col min="5384" max="5385" width="15.875" style="245" hidden="1"/>
    <col min="5386" max="5391" width="16.125" style="245" hidden="1"/>
    <col min="5392" max="5392" width="6.125" style="245" hidden="1"/>
    <col min="5393" max="5393" width="3" style="245" hidden="1"/>
    <col min="5394" max="5633" width="8.625" style="245" hidden="1"/>
    <col min="5634" max="5639" width="14.875" style="245" hidden="1"/>
    <col min="5640" max="5641" width="15.875" style="245" hidden="1"/>
    <col min="5642" max="5647" width="16.125" style="245" hidden="1"/>
    <col min="5648" max="5648" width="6.125" style="245" hidden="1"/>
    <col min="5649" max="5649" width="3" style="245" hidden="1"/>
    <col min="5650" max="5889" width="8.625" style="245" hidden="1"/>
    <col min="5890" max="5895" width="14.875" style="245" hidden="1"/>
    <col min="5896" max="5897" width="15.875" style="245" hidden="1"/>
    <col min="5898" max="5903" width="16.125" style="245" hidden="1"/>
    <col min="5904" max="5904" width="6.125" style="245" hidden="1"/>
    <col min="5905" max="5905" width="3" style="245" hidden="1"/>
    <col min="5906" max="6145" width="8.625" style="245" hidden="1"/>
    <col min="6146" max="6151" width="14.875" style="245" hidden="1"/>
    <col min="6152" max="6153" width="15.875" style="245" hidden="1"/>
    <col min="6154" max="6159" width="16.125" style="245" hidden="1"/>
    <col min="6160" max="6160" width="6.125" style="245" hidden="1"/>
    <col min="6161" max="6161" width="3" style="245" hidden="1"/>
    <col min="6162" max="6401" width="8.625" style="245" hidden="1"/>
    <col min="6402" max="6407" width="14.875" style="245" hidden="1"/>
    <col min="6408" max="6409" width="15.875" style="245" hidden="1"/>
    <col min="6410" max="6415" width="16.125" style="245" hidden="1"/>
    <col min="6416" max="6416" width="6.125" style="245" hidden="1"/>
    <col min="6417" max="6417" width="3" style="245" hidden="1"/>
    <col min="6418" max="6657" width="8.625" style="245" hidden="1"/>
    <col min="6658" max="6663" width="14.875" style="245" hidden="1"/>
    <col min="6664" max="6665" width="15.875" style="245" hidden="1"/>
    <col min="6666" max="6671" width="16.125" style="245" hidden="1"/>
    <col min="6672" max="6672" width="6.125" style="245" hidden="1"/>
    <col min="6673" max="6673" width="3" style="245" hidden="1"/>
    <col min="6674" max="6913" width="8.625" style="245" hidden="1"/>
    <col min="6914" max="6919" width="14.875" style="245" hidden="1"/>
    <col min="6920" max="6921" width="15.875" style="245" hidden="1"/>
    <col min="6922" max="6927" width="16.125" style="245" hidden="1"/>
    <col min="6928" max="6928" width="6.125" style="245" hidden="1"/>
    <col min="6929" max="6929" width="3" style="245" hidden="1"/>
    <col min="6930" max="7169" width="8.625" style="245" hidden="1"/>
    <col min="7170" max="7175" width="14.875" style="245" hidden="1"/>
    <col min="7176" max="7177" width="15.875" style="245" hidden="1"/>
    <col min="7178" max="7183" width="16.125" style="245" hidden="1"/>
    <col min="7184" max="7184" width="6.125" style="245" hidden="1"/>
    <col min="7185" max="7185" width="3" style="245" hidden="1"/>
    <col min="7186" max="7425" width="8.625" style="245" hidden="1"/>
    <col min="7426" max="7431" width="14.875" style="245" hidden="1"/>
    <col min="7432" max="7433" width="15.875" style="245" hidden="1"/>
    <col min="7434" max="7439" width="16.125" style="245" hidden="1"/>
    <col min="7440" max="7440" width="6.125" style="245" hidden="1"/>
    <col min="7441" max="7441" width="3" style="245" hidden="1"/>
    <col min="7442" max="7681" width="8.625" style="245" hidden="1"/>
    <col min="7682" max="7687" width="14.875" style="245" hidden="1"/>
    <col min="7688" max="7689" width="15.875" style="245" hidden="1"/>
    <col min="7690" max="7695" width="16.125" style="245" hidden="1"/>
    <col min="7696" max="7696" width="6.125" style="245" hidden="1"/>
    <col min="7697" max="7697" width="3" style="245" hidden="1"/>
    <col min="7698" max="7937" width="8.625" style="245" hidden="1"/>
    <col min="7938" max="7943" width="14.875" style="245" hidden="1"/>
    <col min="7944" max="7945" width="15.875" style="245" hidden="1"/>
    <col min="7946" max="7951" width="16.125" style="245" hidden="1"/>
    <col min="7952" max="7952" width="6.125" style="245" hidden="1"/>
    <col min="7953" max="7953" width="3" style="245" hidden="1"/>
    <col min="7954" max="8193" width="8.625" style="245" hidden="1"/>
    <col min="8194" max="8199" width="14.875" style="245" hidden="1"/>
    <col min="8200" max="8201" width="15.875" style="245" hidden="1"/>
    <col min="8202" max="8207" width="16.125" style="245" hidden="1"/>
    <col min="8208" max="8208" width="6.125" style="245" hidden="1"/>
    <col min="8209" max="8209" width="3" style="245" hidden="1"/>
    <col min="8210" max="8449" width="8.625" style="245" hidden="1"/>
    <col min="8450" max="8455" width="14.875" style="245" hidden="1"/>
    <col min="8456" max="8457" width="15.875" style="245" hidden="1"/>
    <col min="8458" max="8463" width="16.125" style="245" hidden="1"/>
    <col min="8464" max="8464" width="6.125" style="245" hidden="1"/>
    <col min="8465" max="8465" width="3" style="245" hidden="1"/>
    <col min="8466" max="8705" width="8.625" style="245" hidden="1"/>
    <col min="8706" max="8711" width="14.875" style="245" hidden="1"/>
    <col min="8712" max="8713" width="15.875" style="245" hidden="1"/>
    <col min="8714" max="8719" width="16.125" style="245" hidden="1"/>
    <col min="8720" max="8720" width="6.125" style="245" hidden="1"/>
    <col min="8721" max="8721" width="3" style="245" hidden="1"/>
    <col min="8722" max="8961" width="8.625" style="245" hidden="1"/>
    <col min="8962" max="8967" width="14.875" style="245" hidden="1"/>
    <col min="8968" max="8969" width="15.875" style="245" hidden="1"/>
    <col min="8970" max="8975" width="16.125" style="245" hidden="1"/>
    <col min="8976" max="8976" width="6.125" style="245" hidden="1"/>
    <col min="8977" max="8977" width="3" style="245" hidden="1"/>
    <col min="8978" max="9217" width="8.625" style="245" hidden="1"/>
    <col min="9218" max="9223" width="14.875" style="245" hidden="1"/>
    <col min="9224" max="9225" width="15.875" style="245" hidden="1"/>
    <col min="9226" max="9231" width="16.125" style="245" hidden="1"/>
    <col min="9232" max="9232" width="6.125" style="245" hidden="1"/>
    <col min="9233" max="9233" width="3" style="245" hidden="1"/>
    <col min="9234" max="9473" width="8.625" style="245" hidden="1"/>
    <col min="9474" max="9479" width="14.875" style="245" hidden="1"/>
    <col min="9480" max="9481" width="15.875" style="245" hidden="1"/>
    <col min="9482" max="9487" width="16.125" style="245" hidden="1"/>
    <col min="9488" max="9488" width="6.125" style="245" hidden="1"/>
    <col min="9489" max="9489" width="3" style="245" hidden="1"/>
    <col min="9490" max="9729" width="8.625" style="245" hidden="1"/>
    <col min="9730" max="9735" width="14.875" style="245" hidden="1"/>
    <col min="9736" max="9737" width="15.875" style="245" hidden="1"/>
    <col min="9738" max="9743" width="16.125" style="245" hidden="1"/>
    <col min="9744" max="9744" width="6.125" style="245" hidden="1"/>
    <col min="9745" max="9745" width="3" style="245" hidden="1"/>
    <col min="9746" max="9985" width="8.625" style="245" hidden="1"/>
    <col min="9986" max="9991" width="14.875" style="245" hidden="1"/>
    <col min="9992" max="9993" width="15.875" style="245" hidden="1"/>
    <col min="9994" max="9999" width="16.125" style="245" hidden="1"/>
    <col min="10000" max="10000" width="6.125" style="245" hidden="1"/>
    <col min="10001" max="10001" width="3" style="245" hidden="1"/>
    <col min="10002" max="10241" width="8.625" style="245" hidden="1"/>
    <col min="10242" max="10247" width="14.875" style="245" hidden="1"/>
    <col min="10248" max="10249" width="15.875" style="245" hidden="1"/>
    <col min="10250" max="10255" width="16.125" style="245" hidden="1"/>
    <col min="10256" max="10256" width="6.125" style="245" hidden="1"/>
    <col min="10257" max="10257" width="3" style="245" hidden="1"/>
    <col min="10258" max="10497" width="8.625" style="245" hidden="1"/>
    <col min="10498" max="10503" width="14.875" style="245" hidden="1"/>
    <col min="10504" max="10505" width="15.875" style="245" hidden="1"/>
    <col min="10506" max="10511" width="16.125" style="245" hidden="1"/>
    <col min="10512" max="10512" width="6.125" style="245" hidden="1"/>
    <col min="10513" max="10513" width="3" style="245" hidden="1"/>
    <col min="10514" max="10753" width="8.625" style="245" hidden="1"/>
    <col min="10754" max="10759" width="14.875" style="245" hidden="1"/>
    <col min="10760" max="10761" width="15.875" style="245" hidden="1"/>
    <col min="10762" max="10767" width="16.125" style="245" hidden="1"/>
    <col min="10768" max="10768" width="6.125" style="245" hidden="1"/>
    <col min="10769" max="10769" width="3" style="245" hidden="1"/>
    <col min="10770" max="11009" width="8.625" style="245" hidden="1"/>
    <col min="11010" max="11015" width="14.875" style="245" hidden="1"/>
    <col min="11016" max="11017" width="15.875" style="245" hidden="1"/>
    <col min="11018" max="11023" width="16.125" style="245" hidden="1"/>
    <col min="11024" max="11024" width="6.125" style="245" hidden="1"/>
    <col min="11025" max="11025" width="3" style="245" hidden="1"/>
    <col min="11026" max="11265" width="8.625" style="245" hidden="1"/>
    <col min="11266" max="11271" width="14.875" style="245" hidden="1"/>
    <col min="11272" max="11273" width="15.875" style="245" hidden="1"/>
    <col min="11274" max="11279" width="16.125" style="245" hidden="1"/>
    <col min="11280" max="11280" width="6.125" style="245" hidden="1"/>
    <col min="11281" max="11281" width="3" style="245" hidden="1"/>
    <col min="11282" max="11521" width="8.625" style="245" hidden="1"/>
    <col min="11522" max="11527" width="14.875" style="245" hidden="1"/>
    <col min="11528" max="11529" width="15.875" style="245" hidden="1"/>
    <col min="11530" max="11535" width="16.125" style="245" hidden="1"/>
    <col min="11536" max="11536" width="6.125" style="245" hidden="1"/>
    <col min="11537" max="11537" width="3" style="245" hidden="1"/>
    <col min="11538" max="11777" width="8.625" style="245" hidden="1"/>
    <col min="11778" max="11783" width="14.875" style="245" hidden="1"/>
    <col min="11784" max="11785" width="15.875" style="245" hidden="1"/>
    <col min="11786" max="11791" width="16.125" style="245" hidden="1"/>
    <col min="11792" max="11792" width="6.125" style="245" hidden="1"/>
    <col min="11793" max="11793" width="3" style="245" hidden="1"/>
    <col min="11794" max="12033" width="8.625" style="245" hidden="1"/>
    <col min="12034" max="12039" width="14.875" style="245" hidden="1"/>
    <col min="12040" max="12041" width="15.875" style="245" hidden="1"/>
    <col min="12042" max="12047" width="16.125" style="245" hidden="1"/>
    <col min="12048" max="12048" width="6.125" style="245" hidden="1"/>
    <col min="12049" max="12049" width="3" style="245" hidden="1"/>
    <col min="12050" max="12289" width="8.625" style="245" hidden="1"/>
    <col min="12290" max="12295" width="14.875" style="245" hidden="1"/>
    <col min="12296" max="12297" width="15.875" style="245" hidden="1"/>
    <col min="12298" max="12303" width="16.125" style="245" hidden="1"/>
    <col min="12304" max="12304" width="6.125" style="245" hidden="1"/>
    <col min="12305" max="12305" width="3" style="245" hidden="1"/>
    <col min="12306" max="12545" width="8.625" style="245" hidden="1"/>
    <col min="12546" max="12551" width="14.875" style="245" hidden="1"/>
    <col min="12552" max="12553" width="15.875" style="245" hidden="1"/>
    <col min="12554" max="12559" width="16.125" style="245" hidden="1"/>
    <col min="12560" max="12560" width="6.125" style="245" hidden="1"/>
    <col min="12561" max="12561" width="3" style="245" hidden="1"/>
    <col min="12562" max="12801" width="8.625" style="245" hidden="1"/>
    <col min="12802" max="12807" width="14.875" style="245" hidden="1"/>
    <col min="12808" max="12809" width="15.875" style="245" hidden="1"/>
    <col min="12810" max="12815" width="16.125" style="245" hidden="1"/>
    <col min="12816" max="12816" width="6.125" style="245" hidden="1"/>
    <col min="12817" max="12817" width="3" style="245" hidden="1"/>
    <col min="12818" max="13057" width="8.625" style="245" hidden="1"/>
    <col min="13058" max="13063" width="14.875" style="245" hidden="1"/>
    <col min="13064" max="13065" width="15.875" style="245" hidden="1"/>
    <col min="13066" max="13071" width="16.125" style="245" hidden="1"/>
    <col min="13072" max="13072" width="6.125" style="245" hidden="1"/>
    <col min="13073" max="13073" width="3" style="245" hidden="1"/>
    <col min="13074" max="13313" width="8.625" style="245" hidden="1"/>
    <col min="13314" max="13319" width="14.875" style="245" hidden="1"/>
    <col min="13320" max="13321" width="15.875" style="245" hidden="1"/>
    <col min="13322" max="13327" width="16.125" style="245" hidden="1"/>
    <col min="13328" max="13328" width="6.125" style="245" hidden="1"/>
    <col min="13329" max="13329" width="3" style="245" hidden="1"/>
    <col min="13330" max="13569" width="8.625" style="245" hidden="1"/>
    <col min="13570" max="13575" width="14.875" style="245" hidden="1"/>
    <col min="13576" max="13577" width="15.875" style="245" hidden="1"/>
    <col min="13578" max="13583" width="16.125" style="245" hidden="1"/>
    <col min="13584" max="13584" width="6.125" style="245" hidden="1"/>
    <col min="13585" max="13585" width="3" style="245" hidden="1"/>
    <col min="13586" max="13825" width="8.625" style="245" hidden="1"/>
    <col min="13826" max="13831" width="14.875" style="245" hidden="1"/>
    <col min="13832" max="13833" width="15.875" style="245" hidden="1"/>
    <col min="13834" max="13839" width="16.125" style="245" hidden="1"/>
    <col min="13840" max="13840" width="6.125" style="245" hidden="1"/>
    <col min="13841" max="13841" width="3" style="245" hidden="1"/>
    <col min="13842" max="14081" width="8.625" style="245" hidden="1"/>
    <col min="14082" max="14087" width="14.875" style="245" hidden="1"/>
    <col min="14088" max="14089" width="15.875" style="245" hidden="1"/>
    <col min="14090" max="14095" width="16.125" style="245" hidden="1"/>
    <col min="14096" max="14096" width="6.125" style="245" hidden="1"/>
    <col min="14097" max="14097" width="3" style="245" hidden="1"/>
    <col min="14098" max="14337" width="8.625" style="245" hidden="1"/>
    <col min="14338" max="14343" width="14.875" style="245" hidden="1"/>
    <col min="14344" max="14345" width="15.875" style="245" hidden="1"/>
    <col min="14346" max="14351" width="16.125" style="245" hidden="1"/>
    <col min="14352" max="14352" width="6.125" style="245" hidden="1"/>
    <col min="14353" max="14353" width="3" style="245" hidden="1"/>
    <col min="14354" max="14593" width="8.625" style="245" hidden="1"/>
    <col min="14594" max="14599" width="14.875" style="245" hidden="1"/>
    <col min="14600" max="14601" width="15.875" style="245" hidden="1"/>
    <col min="14602" max="14607" width="16.125" style="245" hidden="1"/>
    <col min="14608" max="14608" width="6.125" style="245" hidden="1"/>
    <col min="14609" max="14609" width="3" style="245" hidden="1"/>
    <col min="14610" max="14849" width="8.625" style="245" hidden="1"/>
    <col min="14850" max="14855" width="14.875" style="245" hidden="1"/>
    <col min="14856" max="14857" width="15.875" style="245" hidden="1"/>
    <col min="14858" max="14863" width="16.125" style="245" hidden="1"/>
    <col min="14864" max="14864" width="6.125" style="245" hidden="1"/>
    <col min="14865" max="14865" width="3" style="245" hidden="1"/>
    <col min="14866" max="15105" width="8.625" style="245" hidden="1"/>
    <col min="15106" max="15111" width="14.875" style="245" hidden="1"/>
    <col min="15112" max="15113" width="15.875" style="245" hidden="1"/>
    <col min="15114" max="15119" width="16.125" style="245" hidden="1"/>
    <col min="15120" max="15120" width="6.125" style="245" hidden="1"/>
    <col min="15121" max="15121" width="3" style="245" hidden="1"/>
    <col min="15122" max="15361" width="8.625" style="245" hidden="1"/>
    <col min="15362" max="15367" width="14.875" style="245" hidden="1"/>
    <col min="15368" max="15369" width="15.875" style="245" hidden="1"/>
    <col min="15370" max="15375" width="16.125" style="245" hidden="1"/>
    <col min="15376" max="15376" width="6.125" style="245" hidden="1"/>
    <col min="15377" max="15377" width="3" style="245" hidden="1"/>
    <col min="15378" max="15617" width="8.625" style="245" hidden="1"/>
    <col min="15618" max="15623" width="14.875" style="245" hidden="1"/>
    <col min="15624" max="15625" width="15.875" style="245" hidden="1"/>
    <col min="15626" max="15631" width="16.125" style="245" hidden="1"/>
    <col min="15632" max="15632" width="6.125" style="245" hidden="1"/>
    <col min="15633" max="15633" width="3" style="245" hidden="1"/>
    <col min="15634" max="15873" width="8.625" style="245" hidden="1"/>
    <col min="15874" max="15879" width="14.875" style="245" hidden="1"/>
    <col min="15880" max="15881" width="15.875" style="245" hidden="1"/>
    <col min="15882" max="15887" width="16.125" style="245" hidden="1"/>
    <col min="15888" max="15888" width="6.125" style="245" hidden="1"/>
    <col min="15889" max="15889" width="3" style="245" hidden="1"/>
    <col min="15890" max="16129" width="8.625" style="245" hidden="1"/>
    <col min="16130" max="16135" width="14.875" style="245" hidden="1"/>
    <col min="16136" max="16137" width="15.875" style="245" hidden="1"/>
    <col min="16138" max="16143" width="16.125" style="245" hidden="1"/>
    <col min="16144" max="16144" width="6.125" style="245" hidden="1"/>
    <col min="16145" max="16145" width="3" style="245" hidden="1"/>
    <col min="16146" max="16384" width="8.625" style="245" hidden="1"/>
  </cols>
  <sheetData>
    <row r="1" spans="1:51" ht="42.75" customHeight="1">
      <c r="A1" s="371"/>
      <c r="B1" s="373"/>
      <c r="P1" s="246"/>
      <c r="Q1" s="246"/>
    </row>
    <row r="2" spans="1:51" ht="25.5">
      <c r="A2" s="371"/>
      <c r="C2" s="372"/>
      <c r="P2" s="246"/>
      <c r="Q2" s="246"/>
    </row>
    <row r="3" spans="1:51" ht="25.5">
      <c r="A3" s="371"/>
      <c r="C3" s="372"/>
      <c r="P3" s="246"/>
      <c r="Q3" s="246"/>
    </row>
    <row r="4" spans="1:51" s="370" customFormat="1" ht="13.5">
      <c r="A4" s="371"/>
      <c r="B4" s="371"/>
      <c r="C4" s="371"/>
      <c r="D4" s="371"/>
      <c r="E4" s="371"/>
      <c r="F4" s="371"/>
      <c r="G4" s="371"/>
      <c r="H4" s="371"/>
      <c r="I4" s="371"/>
      <c r="J4" s="371"/>
      <c r="K4" s="371"/>
      <c r="L4" s="371"/>
      <c r="M4" s="371"/>
      <c r="N4" s="371"/>
      <c r="O4" s="371"/>
      <c r="P4" s="371"/>
      <c r="Q4" s="371"/>
      <c r="R4" s="371"/>
      <c r="S4" s="371"/>
      <c r="T4" s="371"/>
      <c r="U4" s="371"/>
      <c r="V4" s="371"/>
      <c r="W4" s="371"/>
      <c r="X4" s="371"/>
      <c r="Y4" s="371"/>
      <c r="Z4" s="371"/>
      <c r="AA4" s="371"/>
      <c r="AB4" s="371"/>
      <c r="AC4" s="371"/>
      <c r="AD4" s="371"/>
      <c r="AE4" s="371"/>
      <c r="AF4" s="371"/>
      <c r="AG4" s="371"/>
      <c r="AH4" s="371"/>
      <c r="AI4" s="371"/>
    </row>
    <row r="5" spans="1:51" s="370" customFormat="1" ht="13.5">
      <c r="A5" s="371"/>
      <c r="B5" s="371"/>
      <c r="C5" s="371"/>
      <c r="D5" s="371"/>
      <c r="E5" s="371"/>
      <c r="F5" s="371"/>
      <c r="G5" s="371"/>
      <c r="H5" s="371"/>
      <c r="I5" s="371"/>
      <c r="J5" s="371"/>
      <c r="K5" s="371"/>
      <c r="L5" s="371"/>
      <c r="M5" s="371"/>
      <c r="N5" s="371"/>
      <c r="O5" s="371"/>
      <c r="P5" s="371"/>
      <c r="Q5" s="371"/>
      <c r="R5" s="371"/>
      <c r="S5" s="371"/>
      <c r="T5" s="371"/>
      <c r="U5" s="371"/>
      <c r="V5" s="371"/>
      <c r="W5" s="371"/>
      <c r="X5" s="371"/>
      <c r="Y5" s="371"/>
      <c r="Z5" s="371"/>
      <c r="AA5" s="371"/>
      <c r="AB5" s="371"/>
      <c r="AC5" s="371"/>
      <c r="AD5" s="371"/>
      <c r="AE5" s="371"/>
      <c r="AF5" s="371"/>
      <c r="AG5" s="371"/>
      <c r="AH5" s="371"/>
      <c r="AI5" s="371"/>
    </row>
    <row r="6" spans="1:51" s="370" customFormat="1" ht="13.5">
      <c r="A6" s="371"/>
      <c r="B6" s="371"/>
      <c r="C6" s="371"/>
      <c r="D6" s="371"/>
      <c r="E6" s="371"/>
      <c r="F6" s="371"/>
      <c r="G6" s="371"/>
      <c r="H6" s="371"/>
      <c r="I6" s="371"/>
      <c r="J6" s="371"/>
      <c r="K6" s="371"/>
      <c r="L6" s="371"/>
      <c r="M6" s="371"/>
      <c r="N6" s="371"/>
      <c r="O6" s="371"/>
      <c r="P6" s="371"/>
      <c r="Q6" s="371"/>
      <c r="R6" s="371"/>
      <c r="S6" s="371"/>
      <c r="T6" s="371"/>
      <c r="U6" s="371"/>
      <c r="V6" s="371"/>
      <c r="W6" s="371"/>
      <c r="X6" s="371"/>
      <c r="Y6" s="371"/>
      <c r="Z6" s="371"/>
      <c r="AA6" s="371"/>
      <c r="AB6" s="371"/>
      <c r="AC6" s="371"/>
      <c r="AD6" s="371"/>
      <c r="AE6" s="371"/>
      <c r="AF6" s="371"/>
      <c r="AG6" s="371"/>
      <c r="AH6" s="371"/>
      <c r="AI6" s="371"/>
    </row>
    <row r="7" spans="1:51" s="370" customFormat="1" ht="13.5">
      <c r="A7" s="371"/>
      <c r="B7" s="371"/>
      <c r="C7" s="371"/>
      <c r="D7" s="371"/>
      <c r="E7" s="371"/>
      <c r="F7" s="371"/>
      <c r="G7" s="371"/>
      <c r="H7" s="371"/>
      <c r="I7" s="371"/>
      <c r="J7" s="371"/>
      <c r="K7" s="371"/>
      <c r="L7" s="371"/>
      <c r="M7" s="371"/>
      <c r="N7" s="371"/>
      <c r="O7" s="371"/>
      <c r="P7" s="371"/>
      <c r="Q7" s="371"/>
      <c r="R7" s="371"/>
      <c r="S7" s="371"/>
      <c r="T7" s="371"/>
      <c r="U7" s="371"/>
      <c r="V7" s="371"/>
      <c r="W7" s="371"/>
      <c r="X7" s="371"/>
      <c r="Y7" s="371"/>
      <c r="Z7" s="371"/>
      <c r="AA7" s="371"/>
      <c r="AB7" s="371"/>
      <c r="AC7" s="371"/>
      <c r="AD7" s="371"/>
      <c r="AE7" s="371"/>
      <c r="AF7" s="371"/>
      <c r="AG7" s="371"/>
      <c r="AH7" s="371"/>
      <c r="AI7" s="371"/>
    </row>
    <row r="8" spans="1:51" s="370" customFormat="1" ht="13.5">
      <c r="A8" s="371"/>
      <c r="B8" s="371"/>
      <c r="C8" s="371"/>
      <c r="D8" s="371"/>
      <c r="E8" s="371"/>
      <c r="F8" s="371"/>
      <c r="G8" s="371"/>
      <c r="H8" s="371"/>
      <c r="I8" s="371"/>
      <c r="J8" s="371"/>
      <c r="K8" s="371"/>
      <c r="L8" s="371"/>
      <c r="M8" s="371"/>
      <c r="N8" s="371"/>
      <c r="O8" s="371"/>
      <c r="P8" s="371"/>
      <c r="Q8" s="371"/>
      <c r="R8" s="371"/>
      <c r="S8" s="371"/>
      <c r="T8" s="371"/>
      <c r="U8" s="371"/>
      <c r="V8" s="371"/>
      <c r="W8" s="371"/>
      <c r="X8" s="371"/>
      <c r="Y8" s="371"/>
      <c r="Z8" s="371"/>
      <c r="AA8" s="371"/>
      <c r="AB8" s="371"/>
      <c r="AC8" s="371"/>
      <c r="AD8" s="371"/>
      <c r="AE8" s="371"/>
      <c r="AF8" s="371"/>
      <c r="AG8" s="371"/>
      <c r="AH8" s="371"/>
      <c r="AI8" s="371"/>
    </row>
    <row r="9" spans="1:51" s="370" customFormat="1" ht="13.5">
      <c r="A9" s="371"/>
      <c r="B9" s="371"/>
      <c r="C9" s="371"/>
      <c r="D9" s="371"/>
      <c r="E9" s="371"/>
      <c r="F9" s="371"/>
      <c r="G9" s="371"/>
      <c r="H9" s="371"/>
      <c r="I9" s="371"/>
      <c r="J9" s="371"/>
      <c r="K9" s="371"/>
      <c r="L9" s="371"/>
      <c r="M9" s="371"/>
      <c r="N9" s="371"/>
      <c r="O9" s="371"/>
      <c r="P9" s="371"/>
      <c r="Q9" s="371"/>
      <c r="R9" s="371"/>
      <c r="S9" s="371"/>
      <c r="T9" s="371"/>
      <c r="U9" s="371"/>
      <c r="V9" s="371"/>
      <c r="W9" s="371"/>
      <c r="X9" s="371"/>
      <c r="Y9" s="371"/>
      <c r="Z9" s="371"/>
      <c r="AA9" s="371"/>
      <c r="AB9" s="371"/>
      <c r="AC9" s="371"/>
      <c r="AD9" s="371"/>
      <c r="AE9" s="371"/>
      <c r="AF9" s="371"/>
      <c r="AG9" s="371"/>
      <c r="AH9" s="371"/>
      <c r="AI9" s="371"/>
    </row>
    <row r="10" spans="1:51" s="370" customFormat="1" ht="13.5">
      <c r="A10" s="371"/>
      <c r="B10" s="371"/>
      <c r="C10" s="371"/>
      <c r="D10" s="371"/>
      <c r="E10" s="371"/>
      <c r="F10" s="371"/>
      <c r="G10" s="371"/>
      <c r="H10" s="371"/>
      <c r="I10" s="371"/>
      <c r="J10" s="371"/>
      <c r="K10" s="371"/>
      <c r="L10" s="371"/>
      <c r="M10" s="371"/>
      <c r="N10" s="371"/>
      <c r="O10" s="371"/>
      <c r="P10" s="371"/>
      <c r="Q10" s="371"/>
      <c r="R10" s="371"/>
      <c r="S10" s="371"/>
      <c r="T10" s="371"/>
      <c r="U10" s="371"/>
      <c r="V10" s="371"/>
      <c r="W10" s="371"/>
      <c r="X10" s="371"/>
      <c r="Y10" s="371"/>
      <c r="Z10" s="371"/>
      <c r="AA10" s="371"/>
      <c r="AB10" s="371"/>
      <c r="AC10" s="371"/>
      <c r="AD10" s="371"/>
      <c r="AE10" s="371"/>
      <c r="AF10" s="371"/>
      <c r="AG10" s="371"/>
      <c r="AH10" s="371"/>
      <c r="AI10" s="371"/>
      <c r="AY10" s="370" t="s">
        <v>552</v>
      </c>
    </row>
    <row r="11" spans="1:51" s="370" customFormat="1" ht="13.5">
      <c r="A11" s="371"/>
      <c r="B11" s="371"/>
      <c r="C11" s="371"/>
      <c r="D11" s="371"/>
      <c r="E11" s="371"/>
      <c r="F11" s="371"/>
      <c r="G11" s="371"/>
      <c r="H11" s="371"/>
      <c r="I11" s="371"/>
      <c r="J11" s="371"/>
      <c r="K11" s="371"/>
      <c r="L11" s="371"/>
      <c r="M11" s="371"/>
      <c r="N11" s="371"/>
      <c r="O11" s="371"/>
      <c r="P11" s="371"/>
      <c r="Q11" s="371"/>
      <c r="R11" s="371"/>
      <c r="S11" s="371"/>
      <c r="T11" s="371"/>
      <c r="U11" s="371"/>
      <c r="V11" s="371"/>
      <c r="W11" s="371"/>
      <c r="X11" s="371"/>
      <c r="Y11" s="371"/>
      <c r="Z11" s="371"/>
      <c r="AA11" s="371"/>
      <c r="AB11" s="371"/>
      <c r="AC11" s="371"/>
      <c r="AD11" s="371"/>
      <c r="AE11" s="371"/>
      <c r="AF11" s="371"/>
      <c r="AG11" s="371"/>
      <c r="AH11" s="371"/>
      <c r="AI11" s="371"/>
    </row>
    <row r="12" spans="1:51" s="370" customFormat="1" ht="13.5">
      <c r="A12" s="371"/>
      <c r="B12" s="371"/>
      <c r="C12" s="371"/>
      <c r="D12" s="371"/>
      <c r="E12" s="371"/>
      <c r="F12" s="371"/>
      <c r="G12" s="371"/>
      <c r="H12" s="371"/>
      <c r="I12" s="371"/>
      <c r="J12" s="371"/>
      <c r="K12" s="371"/>
      <c r="L12" s="371"/>
      <c r="M12" s="371"/>
      <c r="N12" s="371"/>
      <c r="O12" s="371"/>
      <c r="P12" s="371"/>
      <c r="Q12" s="371"/>
      <c r="R12" s="371"/>
      <c r="S12" s="371"/>
      <c r="T12" s="371"/>
      <c r="U12" s="371"/>
      <c r="V12" s="371"/>
      <c r="W12" s="371"/>
      <c r="X12" s="371"/>
      <c r="Y12" s="371"/>
      <c r="Z12" s="371"/>
      <c r="AA12" s="371"/>
      <c r="AB12" s="371"/>
      <c r="AC12" s="371"/>
      <c r="AD12" s="371"/>
      <c r="AE12" s="371"/>
      <c r="AF12" s="371"/>
      <c r="AG12" s="371"/>
      <c r="AH12" s="371"/>
      <c r="AI12" s="371"/>
      <c r="AY12" s="370" t="s">
        <v>552</v>
      </c>
    </row>
    <row r="13" spans="1:51" s="370" customFormat="1" ht="13.5">
      <c r="A13" s="371"/>
      <c r="B13" s="371"/>
      <c r="C13" s="371"/>
      <c r="D13" s="371"/>
      <c r="E13" s="371"/>
      <c r="F13" s="371"/>
      <c r="G13" s="371"/>
      <c r="H13" s="371"/>
      <c r="I13" s="371"/>
      <c r="J13" s="371"/>
      <c r="K13" s="371"/>
      <c r="L13" s="371"/>
      <c r="M13" s="371"/>
      <c r="N13" s="371"/>
      <c r="O13" s="371"/>
      <c r="P13" s="371"/>
      <c r="Q13" s="371"/>
      <c r="R13" s="371"/>
      <c r="S13" s="371"/>
      <c r="T13" s="371"/>
      <c r="U13" s="371"/>
      <c r="V13" s="371"/>
      <c r="W13" s="371"/>
      <c r="X13" s="371"/>
      <c r="Y13" s="371"/>
      <c r="Z13" s="371"/>
      <c r="AA13" s="371"/>
      <c r="AB13" s="371"/>
      <c r="AC13" s="371"/>
      <c r="AD13" s="371"/>
      <c r="AE13" s="371"/>
      <c r="AF13" s="371"/>
      <c r="AG13" s="371"/>
      <c r="AH13" s="371"/>
      <c r="AI13" s="371"/>
    </row>
    <row r="14" spans="1:51" s="370" customFormat="1" ht="14.25" customHeight="1">
      <c r="A14" s="371"/>
      <c r="B14" s="371"/>
      <c r="C14" s="371"/>
      <c r="D14" s="371"/>
      <c r="E14" s="371"/>
      <c r="F14" s="371"/>
      <c r="G14" s="371"/>
      <c r="H14" s="371"/>
      <c r="I14" s="371"/>
      <c r="J14" s="371"/>
      <c r="K14" s="371"/>
      <c r="L14" s="371"/>
      <c r="M14" s="371"/>
      <c r="N14" s="371"/>
      <c r="O14" s="371"/>
      <c r="P14" s="371"/>
      <c r="Q14" s="371"/>
      <c r="R14" s="371"/>
      <c r="S14" s="371"/>
      <c r="T14" s="371"/>
      <c r="U14" s="371"/>
      <c r="V14" s="371"/>
      <c r="W14" s="371"/>
      <c r="X14" s="371"/>
      <c r="Y14" s="371"/>
      <c r="Z14" s="371"/>
      <c r="AA14" s="371"/>
      <c r="AB14" s="371"/>
      <c r="AC14" s="371"/>
      <c r="AD14" s="371"/>
      <c r="AE14" s="371"/>
      <c r="AF14" s="371"/>
      <c r="AG14" s="371"/>
      <c r="AH14" s="371"/>
      <c r="AI14" s="371"/>
    </row>
    <row r="15" spans="1:51" s="370" customFormat="1" ht="13.5">
      <c r="A15" s="245"/>
      <c r="B15" s="371"/>
      <c r="C15" s="371"/>
      <c r="D15" s="371"/>
      <c r="E15" s="371"/>
      <c r="F15" s="371"/>
      <c r="G15" s="371"/>
      <c r="H15" s="371"/>
      <c r="I15" s="371"/>
      <c r="J15" s="371"/>
      <c r="K15" s="371"/>
      <c r="L15" s="371"/>
      <c r="M15" s="371"/>
      <c r="N15" s="371"/>
      <c r="O15" s="371"/>
      <c r="P15" s="371"/>
      <c r="Q15" s="371"/>
      <c r="R15" s="371"/>
      <c r="S15" s="371"/>
      <c r="T15" s="371"/>
      <c r="U15" s="371"/>
      <c r="V15" s="371"/>
      <c r="W15" s="371"/>
      <c r="X15" s="371"/>
      <c r="Y15" s="371"/>
      <c r="Z15" s="371"/>
      <c r="AA15" s="371"/>
      <c r="AB15" s="371"/>
      <c r="AC15" s="371"/>
      <c r="AD15" s="371"/>
      <c r="AE15" s="371"/>
      <c r="AF15" s="371"/>
      <c r="AG15" s="371"/>
      <c r="AH15" s="371"/>
      <c r="AI15" s="371"/>
    </row>
    <row r="16" spans="1:51" s="370" customFormat="1" ht="13.5">
      <c r="A16" s="245"/>
      <c r="B16" s="371"/>
      <c r="C16" s="371"/>
      <c r="D16" s="371"/>
      <c r="E16" s="371"/>
      <c r="F16" s="371"/>
      <c r="G16" s="371"/>
      <c r="H16" s="371"/>
      <c r="I16" s="371"/>
      <c r="J16" s="371"/>
      <c r="K16" s="371"/>
      <c r="L16" s="371"/>
      <c r="M16" s="371"/>
      <c r="N16" s="371"/>
      <c r="O16" s="371"/>
      <c r="P16" s="371"/>
      <c r="Q16" s="371"/>
      <c r="R16" s="371"/>
      <c r="S16" s="371"/>
      <c r="T16" s="371"/>
      <c r="U16" s="371"/>
      <c r="V16" s="371"/>
      <c r="W16" s="371"/>
      <c r="X16" s="371"/>
      <c r="Y16" s="371"/>
      <c r="Z16" s="371"/>
      <c r="AA16" s="371"/>
      <c r="AB16" s="371"/>
      <c r="AC16" s="371"/>
      <c r="AD16" s="371"/>
      <c r="AE16" s="371"/>
      <c r="AF16" s="371"/>
      <c r="AG16" s="371"/>
      <c r="AH16" s="371"/>
      <c r="AI16" s="371"/>
    </row>
    <row r="17" spans="1:259" s="370" customFormat="1" ht="13.5">
      <c r="A17" s="245"/>
      <c r="B17" s="371"/>
      <c r="C17" s="371"/>
      <c r="D17" s="371"/>
      <c r="E17" s="371"/>
      <c r="F17" s="371"/>
      <c r="G17" s="371"/>
      <c r="H17" s="371"/>
      <c r="I17" s="371"/>
      <c r="J17" s="371"/>
      <c r="K17" s="371"/>
      <c r="L17" s="371"/>
      <c r="M17" s="371"/>
      <c r="N17" s="371"/>
      <c r="O17" s="371"/>
      <c r="P17" s="371"/>
      <c r="Q17" s="371"/>
      <c r="R17" s="371"/>
      <c r="S17" s="371"/>
      <c r="T17" s="371"/>
      <c r="U17" s="371"/>
      <c r="V17" s="371"/>
      <c r="W17" s="371"/>
      <c r="X17" s="371"/>
      <c r="Y17" s="371"/>
      <c r="Z17" s="371"/>
      <c r="AA17" s="371"/>
      <c r="AB17" s="371"/>
      <c r="AC17" s="371"/>
      <c r="AD17" s="371"/>
      <c r="AE17" s="371"/>
      <c r="AF17" s="371"/>
      <c r="AG17" s="371"/>
      <c r="AH17" s="371"/>
      <c r="AI17" s="371"/>
    </row>
    <row r="18" spans="1:259" s="370" customFormat="1" ht="13.5">
      <c r="A18" s="245"/>
      <c r="B18" s="371"/>
      <c r="C18" s="371"/>
      <c r="D18" s="371"/>
      <c r="E18" s="371"/>
      <c r="F18" s="371"/>
      <c r="G18" s="371"/>
      <c r="H18" s="371"/>
      <c r="I18" s="371"/>
      <c r="J18" s="371"/>
      <c r="K18" s="371"/>
      <c r="L18" s="371"/>
      <c r="M18" s="371"/>
      <c r="N18" s="371"/>
      <c r="O18" s="371"/>
      <c r="P18" s="371"/>
      <c r="Q18" s="371"/>
      <c r="R18" s="371"/>
      <c r="S18" s="371"/>
      <c r="T18" s="371"/>
      <c r="U18" s="371"/>
      <c r="V18" s="371"/>
      <c r="W18" s="371"/>
      <c r="X18" s="371"/>
      <c r="Y18" s="371"/>
      <c r="Z18" s="371"/>
      <c r="AA18" s="371"/>
      <c r="AB18" s="371"/>
      <c r="AC18" s="371"/>
      <c r="AD18" s="371"/>
      <c r="AE18" s="371"/>
      <c r="AF18" s="371"/>
      <c r="AG18" s="371"/>
      <c r="AH18" s="371"/>
      <c r="AI18" s="371"/>
    </row>
    <row r="19" spans="1:259" ht="13.5">
      <c r="P19" s="246"/>
      <c r="Q19" s="246"/>
    </row>
    <row r="20" spans="1:259" ht="13.5">
      <c r="P20" s="246"/>
      <c r="Q20" s="246"/>
    </row>
    <row r="21" spans="1:259" ht="17.25">
      <c r="B21" s="369"/>
      <c r="C21" s="248"/>
      <c r="D21" s="248"/>
      <c r="E21" s="248"/>
      <c r="F21" s="248"/>
      <c r="G21" s="248"/>
      <c r="H21" s="248"/>
      <c r="I21" s="248"/>
      <c r="J21" s="248"/>
      <c r="K21" s="248"/>
      <c r="L21" s="248"/>
      <c r="M21" s="248"/>
      <c r="N21" s="368"/>
      <c r="O21" s="248"/>
      <c r="P21" s="249"/>
      <c r="Q21" s="246"/>
      <c r="IY21" s="367"/>
    </row>
    <row r="22" spans="1:259" ht="17.25">
      <c r="B22" s="250"/>
      <c r="IY22" s="366"/>
    </row>
    <row r="23" spans="1:259" ht="13.5">
      <c r="B23" s="250"/>
    </row>
    <row r="24" spans="1:259" ht="13.5">
      <c r="B24" s="250"/>
    </row>
    <row r="25" spans="1:259" ht="13.5">
      <c r="B25" s="250"/>
    </row>
    <row r="26" spans="1:259" ht="13.5">
      <c r="B26" s="250"/>
    </row>
    <row r="27" spans="1:259" ht="13.5">
      <c r="B27" s="250"/>
    </row>
    <row r="28" spans="1:259" ht="13.5">
      <c r="B28" s="250"/>
    </row>
    <row r="29" spans="1:259" ht="13.5">
      <c r="B29" s="250"/>
    </row>
    <row r="30" spans="1:259" ht="13.5">
      <c r="B30" s="250"/>
    </row>
    <row r="31" spans="1:259" ht="13.5">
      <c r="B31" s="250"/>
    </row>
    <row r="32" spans="1:259" ht="13.5">
      <c r="B32" s="250"/>
    </row>
    <row r="33" spans="2:17" ht="13.5">
      <c r="B33" s="250"/>
    </row>
    <row r="34" spans="2:17" ht="13.5">
      <c r="B34" s="250"/>
    </row>
    <row r="35" spans="2:17" ht="13.5">
      <c r="B35" s="250"/>
    </row>
    <row r="36" spans="2:17" ht="13.5">
      <c r="B36" s="250"/>
    </row>
    <row r="37" spans="2:17" ht="13.5">
      <c r="B37" s="250"/>
    </row>
    <row r="38" spans="2:17" ht="13.5">
      <c r="B38" s="250"/>
    </row>
    <row r="39" spans="2:17" ht="13.5">
      <c r="B39" s="342"/>
      <c r="C39" s="308"/>
      <c r="D39" s="308"/>
      <c r="E39" s="308"/>
      <c r="F39" s="308"/>
      <c r="G39" s="308"/>
      <c r="H39" s="308"/>
      <c r="I39" s="308"/>
      <c r="J39" s="308"/>
      <c r="K39" s="308"/>
      <c r="L39" s="308"/>
      <c r="M39" s="308"/>
      <c r="N39" s="308"/>
      <c r="O39" s="308"/>
      <c r="P39" s="343"/>
    </row>
    <row r="40" spans="2:17" ht="13.5">
      <c r="B40" s="356"/>
      <c r="C40" s="246"/>
      <c r="D40" s="246"/>
      <c r="E40" s="246"/>
      <c r="F40" s="246"/>
      <c r="G40" s="246"/>
      <c r="H40" s="246"/>
      <c r="I40" s="246"/>
      <c r="J40" s="246"/>
      <c r="K40" s="246"/>
      <c r="L40" s="246"/>
      <c r="M40" s="246"/>
      <c r="N40" s="246"/>
      <c r="O40" s="246"/>
      <c r="P40" s="356"/>
      <c r="Q40" s="246"/>
    </row>
    <row r="41" spans="2:17" ht="17.25">
      <c r="B41" s="247" t="s">
        <v>551</v>
      </c>
      <c r="C41" s="248"/>
      <c r="D41" s="248"/>
      <c r="E41" s="248"/>
      <c r="F41" s="248"/>
      <c r="G41" s="248"/>
      <c r="H41" s="248"/>
      <c r="I41" s="248"/>
      <c r="J41" s="248"/>
      <c r="K41" s="248"/>
      <c r="L41" s="248"/>
      <c r="M41" s="248"/>
      <c r="N41" s="248"/>
      <c r="O41" s="248"/>
      <c r="P41" s="249"/>
    </row>
    <row r="42" spans="2:17" ht="13.5">
      <c r="B42" s="250"/>
      <c r="C42" s="246"/>
      <c r="D42" s="246"/>
      <c r="E42" s="246"/>
      <c r="F42" s="246"/>
      <c r="G42" s="355" t="s">
        <v>548</v>
      </c>
      <c r="I42" s="354"/>
      <c r="J42" s="354"/>
      <c r="K42" s="354"/>
      <c r="L42" s="246"/>
      <c r="M42" s="246"/>
      <c r="N42" s="246"/>
      <c r="O42" s="246"/>
    </row>
    <row r="43" spans="2:17" ht="13.5">
      <c r="B43" s="250"/>
      <c r="C43" s="246"/>
      <c r="D43" s="246"/>
      <c r="E43" s="246"/>
      <c r="F43" s="246"/>
      <c r="G43" s="1221" t="s">
        <v>554</v>
      </c>
      <c r="H43" s="1222"/>
      <c r="I43" s="1222"/>
      <c r="J43" s="1222"/>
      <c r="K43" s="1222"/>
      <c r="L43" s="1222"/>
      <c r="M43" s="1222"/>
      <c r="N43" s="1222"/>
      <c r="O43" s="1223"/>
    </row>
    <row r="44" spans="2:17" ht="13.5">
      <c r="B44" s="250"/>
      <c r="C44" s="246"/>
      <c r="D44" s="246"/>
      <c r="E44" s="246"/>
      <c r="F44" s="246"/>
      <c r="G44" s="1224"/>
      <c r="H44" s="1225"/>
      <c r="I44" s="1225"/>
      <c r="J44" s="1225"/>
      <c r="K44" s="1225"/>
      <c r="L44" s="1225"/>
      <c r="M44" s="1225"/>
      <c r="N44" s="1225"/>
      <c r="O44" s="1226"/>
    </row>
    <row r="45" spans="2:17" ht="13.5">
      <c r="B45" s="250"/>
      <c r="C45" s="246"/>
      <c r="D45" s="246"/>
      <c r="E45" s="246"/>
      <c r="F45" s="246"/>
      <c r="G45" s="1224"/>
      <c r="H45" s="1225"/>
      <c r="I45" s="1225"/>
      <c r="J45" s="1225"/>
      <c r="K45" s="1225"/>
      <c r="L45" s="1225"/>
      <c r="M45" s="1225"/>
      <c r="N45" s="1225"/>
      <c r="O45" s="1226"/>
    </row>
    <row r="46" spans="2:17" ht="13.5">
      <c r="B46" s="250"/>
      <c r="C46" s="246"/>
      <c r="D46" s="246"/>
      <c r="E46" s="246"/>
      <c r="F46" s="246"/>
      <c r="G46" s="1224"/>
      <c r="H46" s="1225"/>
      <c r="I46" s="1225"/>
      <c r="J46" s="1225"/>
      <c r="K46" s="1225"/>
      <c r="L46" s="1225"/>
      <c r="M46" s="1225"/>
      <c r="N46" s="1225"/>
      <c r="O46" s="1226"/>
    </row>
    <row r="47" spans="2:17" ht="13.5">
      <c r="B47" s="250"/>
      <c r="C47" s="246"/>
      <c r="D47" s="246"/>
      <c r="E47" s="246"/>
      <c r="F47" s="246"/>
      <c r="G47" s="1227"/>
      <c r="H47" s="1228"/>
      <c r="I47" s="1228"/>
      <c r="J47" s="1228"/>
      <c r="K47" s="1228"/>
      <c r="L47" s="1228"/>
      <c r="M47" s="1228"/>
      <c r="N47" s="1228"/>
      <c r="O47" s="1229"/>
    </row>
    <row r="48" spans="2:17" ht="13.5">
      <c r="B48" s="250"/>
      <c r="C48" s="246"/>
      <c r="D48" s="246"/>
      <c r="E48" s="246"/>
      <c r="F48" s="246"/>
      <c r="G48" s="246"/>
      <c r="H48" s="365"/>
      <c r="I48" s="365"/>
      <c r="J48" s="365"/>
    </row>
    <row r="49" spans="1:17" ht="13.5">
      <c r="B49" s="250"/>
      <c r="C49" s="246"/>
      <c r="D49" s="246"/>
      <c r="E49" s="246"/>
      <c r="F49" s="246"/>
      <c r="G49" s="245" t="s">
        <v>550</v>
      </c>
    </row>
    <row r="50" spans="1:17" ht="13.5">
      <c r="B50" s="250"/>
      <c r="C50" s="246"/>
      <c r="D50" s="246"/>
      <c r="E50" s="246"/>
      <c r="F50" s="246"/>
      <c r="G50" s="1230"/>
      <c r="H50" s="1231"/>
      <c r="I50" s="1231"/>
      <c r="J50" s="1232"/>
      <c r="K50" s="347" t="s">
        <v>517</v>
      </c>
      <c r="L50" s="347" t="s">
        <v>518</v>
      </c>
      <c r="M50" s="347" t="s">
        <v>519</v>
      </c>
      <c r="N50" s="347" t="s">
        <v>520</v>
      </c>
      <c r="O50" s="347" t="s">
        <v>521</v>
      </c>
    </row>
    <row r="51" spans="1:17" ht="13.5">
      <c r="B51" s="250"/>
      <c r="C51" s="246"/>
      <c r="D51" s="246"/>
      <c r="E51" s="246"/>
      <c r="F51" s="246"/>
      <c r="G51" s="1233" t="s">
        <v>546</v>
      </c>
      <c r="H51" s="1234"/>
      <c r="I51" s="1239" t="s">
        <v>544</v>
      </c>
      <c r="J51" s="1239"/>
      <c r="K51" s="1241"/>
      <c r="L51" s="1241"/>
      <c r="M51" s="1241"/>
      <c r="N51" s="1242"/>
      <c r="O51" s="1241"/>
    </row>
    <row r="52" spans="1:17" ht="13.5">
      <c r="B52" s="250"/>
      <c r="C52" s="246"/>
      <c r="D52" s="246"/>
      <c r="E52" s="246"/>
      <c r="F52" s="246"/>
      <c r="G52" s="1235"/>
      <c r="H52" s="1236"/>
      <c r="I52" s="1240"/>
      <c r="J52" s="1240"/>
      <c r="K52" s="1242"/>
      <c r="L52" s="1242"/>
      <c r="M52" s="1242"/>
      <c r="N52" s="1242"/>
      <c r="O52" s="1242"/>
    </row>
    <row r="53" spans="1:17" ht="13.5">
      <c r="A53" s="357"/>
      <c r="B53" s="250"/>
      <c r="C53" s="246"/>
      <c r="D53" s="246"/>
      <c r="E53" s="246"/>
      <c r="F53" s="246"/>
      <c r="G53" s="1235"/>
      <c r="H53" s="1236"/>
      <c r="I53" s="1243" t="s">
        <v>553</v>
      </c>
      <c r="J53" s="1243"/>
      <c r="K53" s="1246"/>
      <c r="L53" s="1246"/>
      <c r="M53" s="1246"/>
      <c r="N53" s="1244">
        <v>55.5</v>
      </c>
      <c r="O53" s="1246"/>
    </row>
    <row r="54" spans="1:17" ht="13.5">
      <c r="A54" s="357"/>
      <c r="B54" s="250"/>
      <c r="C54" s="246"/>
      <c r="D54" s="246"/>
      <c r="E54" s="246"/>
      <c r="F54" s="246"/>
      <c r="G54" s="1237"/>
      <c r="H54" s="1238"/>
      <c r="I54" s="1243"/>
      <c r="J54" s="1243"/>
      <c r="K54" s="1245"/>
      <c r="L54" s="1245"/>
      <c r="M54" s="1245"/>
      <c r="N54" s="1245"/>
      <c r="O54" s="1245"/>
    </row>
    <row r="55" spans="1:17" ht="13.5">
      <c r="A55" s="357"/>
      <c r="B55" s="250"/>
      <c r="C55" s="246"/>
      <c r="D55" s="246"/>
      <c r="E55" s="246"/>
      <c r="F55" s="246"/>
      <c r="G55" s="1247" t="s">
        <v>545</v>
      </c>
      <c r="H55" s="1248"/>
      <c r="I55" s="1243" t="s">
        <v>544</v>
      </c>
      <c r="J55" s="1243"/>
      <c r="K55" s="1241"/>
      <c r="L55" s="1241"/>
      <c r="M55" s="1241"/>
      <c r="N55" s="1242">
        <v>0.8</v>
      </c>
      <c r="O55" s="1241"/>
    </row>
    <row r="56" spans="1:17" ht="13.5">
      <c r="A56" s="357"/>
      <c r="B56" s="250"/>
      <c r="C56" s="246"/>
      <c r="D56" s="246"/>
      <c r="E56" s="246"/>
      <c r="F56" s="246"/>
      <c r="G56" s="1249"/>
      <c r="H56" s="1250"/>
      <c r="I56" s="1243"/>
      <c r="J56" s="1243"/>
      <c r="K56" s="1242"/>
      <c r="L56" s="1242"/>
      <c r="M56" s="1242"/>
      <c r="N56" s="1242"/>
      <c r="O56" s="1242"/>
    </row>
    <row r="57" spans="1:17" s="357" customFormat="1" ht="13.5">
      <c r="B57" s="358"/>
      <c r="C57" s="354"/>
      <c r="D57" s="354"/>
      <c r="E57" s="354"/>
      <c r="F57" s="354"/>
      <c r="G57" s="1249"/>
      <c r="H57" s="1250"/>
      <c r="I57" s="1253" t="s">
        <v>553</v>
      </c>
      <c r="J57" s="1253"/>
      <c r="K57" s="1246"/>
      <c r="L57" s="1246"/>
      <c r="M57" s="1246"/>
      <c r="N57" s="1244">
        <v>56.2</v>
      </c>
      <c r="O57" s="1246"/>
      <c r="P57" s="363"/>
      <c r="Q57" s="358"/>
    </row>
    <row r="58" spans="1:17" s="357" customFormat="1" ht="13.5">
      <c r="A58" s="245"/>
      <c r="B58" s="358"/>
      <c r="C58" s="354"/>
      <c r="D58" s="354"/>
      <c r="E58" s="354"/>
      <c r="F58" s="354"/>
      <c r="G58" s="1251"/>
      <c r="H58" s="1252"/>
      <c r="I58" s="1253"/>
      <c r="J58" s="1253"/>
      <c r="K58" s="1245"/>
      <c r="L58" s="1245"/>
      <c r="M58" s="1245"/>
      <c r="N58" s="1245"/>
      <c r="O58" s="1245"/>
      <c r="P58" s="363"/>
      <c r="Q58" s="358"/>
    </row>
    <row r="59" spans="1:17" s="357" customFormat="1" ht="13.5">
      <c r="A59" s="245"/>
      <c r="B59" s="358"/>
      <c r="C59" s="354"/>
      <c r="D59" s="354"/>
      <c r="E59" s="354"/>
      <c r="F59" s="354"/>
      <c r="G59" s="354"/>
      <c r="H59" s="354"/>
      <c r="I59" s="354"/>
      <c r="J59" s="354"/>
      <c r="K59" s="364"/>
      <c r="L59" s="364"/>
      <c r="M59" s="364"/>
      <c r="N59" s="364"/>
      <c r="O59" s="364"/>
      <c r="P59" s="363"/>
      <c r="Q59" s="358"/>
    </row>
    <row r="60" spans="1:17" s="357" customFormat="1" ht="13.5">
      <c r="A60" s="245"/>
      <c r="B60" s="358"/>
      <c r="C60" s="354"/>
      <c r="D60" s="354"/>
      <c r="E60" s="354"/>
      <c r="F60" s="354"/>
      <c r="G60" s="354"/>
      <c r="H60" s="354"/>
      <c r="I60" s="354"/>
      <c r="J60" s="354"/>
      <c r="K60" s="364"/>
      <c r="L60" s="364"/>
      <c r="M60" s="364"/>
      <c r="N60" s="364"/>
      <c r="O60" s="364"/>
      <c r="P60" s="363"/>
      <c r="Q60" s="358"/>
    </row>
    <row r="61" spans="1:17" s="357" customFormat="1" ht="13.5">
      <c r="A61" s="245"/>
      <c r="B61" s="362"/>
      <c r="C61" s="361"/>
      <c r="D61" s="361"/>
      <c r="E61" s="361"/>
      <c r="F61" s="361"/>
      <c r="G61" s="361"/>
      <c r="H61" s="361"/>
      <c r="I61" s="361"/>
      <c r="J61" s="361"/>
      <c r="K61" s="361"/>
      <c r="L61" s="361"/>
      <c r="M61" s="360"/>
      <c r="N61" s="360"/>
      <c r="O61" s="360"/>
      <c r="P61" s="359"/>
      <c r="Q61" s="358"/>
    </row>
    <row r="62" spans="1:17" ht="13.5">
      <c r="B62" s="356"/>
      <c r="C62" s="356"/>
      <c r="D62" s="356"/>
      <c r="E62" s="356"/>
      <c r="F62" s="356"/>
      <c r="G62" s="356"/>
      <c r="H62" s="356"/>
      <c r="I62" s="356"/>
      <c r="J62" s="356"/>
      <c r="K62" s="356"/>
      <c r="L62" s="356"/>
      <c r="M62" s="356"/>
      <c r="N62" s="356"/>
      <c r="O62" s="356"/>
      <c r="P62" s="356"/>
      <c r="Q62" s="246"/>
    </row>
    <row r="63" spans="1:17" ht="17.25">
      <c r="B63" s="309" t="s">
        <v>549</v>
      </c>
      <c r="C63" s="246"/>
      <c r="D63" s="246"/>
      <c r="E63" s="246"/>
      <c r="F63" s="246"/>
      <c r="G63" s="246"/>
      <c r="H63" s="246"/>
      <c r="I63" s="246"/>
      <c r="J63" s="246"/>
      <c r="K63" s="246"/>
      <c r="L63" s="246"/>
      <c r="M63" s="246"/>
      <c r="N63" s="246"/>
      <c r="O63" s="246"/>
    </row>
    <row r="64" spans="1:17" ht="13.5">
      <c r="B64" s="250"/>
      <c r="C64" s="246"/>
      <c r="D64" s="246"/>
      <c r="E64" s="246"/>
      <c r="F64" s="246"/>
      <c r="G64" s="355" t="s">
        <v>548</v>
      </c>
      <c r="I64" s="354"/>
      <c r="J64" s="354"/>
      <c r="K64" s="354"/>
      <c r="L64" s="246"/>
      <c r="M64" s="246"/>
      <c r="N64" s="246"/>
      <c r="O64" s="246"/>
    </row>
    <row r="65" spans="2:30" ht="13.5">
      <c r="B65" s="250"/>
      <c r="C65" s="246"/>
      <c r="D65" s="246"/>
      <c r="E65" s="246"/>
      <c r="F65" s="246"/>
      <c r="G65" s="1221" t="s">
        <v>555</v>
      </c>
      <c r="H65" s="1222"/>
      <c r="I65" s="1222"/>
      <c r="J65" s="1222"/>
      <c r="K65" s="1222"/>
      <c r="L65" s="1222"/>
      <c r="M65" s="1222"/>
      <c r="N65" s="1222"/>
      <c r="O65" s="1223"/>
    </row>
    <row r="66" spans="2:30" ht="13.5">
      <c r="B66" s="250"/>
      <c r="C66" s="246"/>
      <c r="D66" s="246"/>
      <c r="E66" s="246"/>
      <c r="F66" s="246"/>
      <c r="G66" s="1224"/>
      <c r="H66" s="1225"/>
      <c r="I66" s="1225"/>
      <c r="J66" s="1225"/>
      <c r="K66" s="1225"/>
      <c r="L66" s="1225"/>
      <c r="M66" s="1225"/>
      <c r="N66" s="1225"/>
      <c r="O66" s="1226"/>
    </row>
    <row r="67" spans="2:30" ht="13.5">
      <c r="B67" s="250"/>
      <c r="C67" s="246"/>
      <c r="D67" s="246"/>
      <c r="E67" s="246"/>
      <c r="F67" s="246"/>
      <c r="G67" s="1224"/>
      <c r="H67" s="1225"/>
      <c r="I67" s="1225"/>
      <c r="J67" s="1225"/>
      <c r="K67" s="1225"/>
      <c r="L67" s="1225"/>
      <c r="M67" s="1225"/>
      <c r="N67" s="1225"/>
      <c r="O67" s="1226"/>
    </row>
    <row r="68" spans="2:30" ht="13.5">
      <c r="B68" s="250"/>
      <c r="C68" s="246"/>
      <c r="D68" s="246"/>
      <c r="E68" s="246"/>
      <c r="F68" s="246"/>
      <c r="G68" s="1224"/>
      <c r="H68" s="1225"/>
      <c r="I68" s="1225"/>
      <c r="J68" s="1225"/>
      <c r="K68" s="1225"/>
      <c r="L68" s="1225"/>
      <c r="M68" s="1225"/>
      <c r="N68" s="1225"/>
      <c r="O68" s="1226"/>
    </row>
    <row r="69" spans="2:30" ht="13.5">
      <c r="B69" s="250"/>
      <c r="C69" s="246"/>
      <c r="D69" s="246"/>
      <c r="E69" s="246"/>
      <c r="F69" s="246"/>
      <c r="G69" s="1227"/>
      <c r="H69" s="1228"/>
      <c r="I69" s="1228"/>
      <c r="J69" s="1228"/>
      <c r="K69" s="1228"/>
      <c r="L69" s="1228"/>
      <c r="M69" s="1228"/>
      <c r="N69" s="1228"/>
      <c r="O69" s="1229"/>
    </row>
    <row r="70" spans="2:30" ht="13.5">
      <c r="B70" s="250"/>
      <c r="C70" s="246"/>
      <c r="D70" s="246"/>
      <c r="E70" s="246"/>
      <c r="F70" s="246"/>
      <c r="G70" s="246"/>
      <c r="H70" s="353"/>
      <c r="I70" s="353"/>
      <c r="J70" s="350"/>
      <c r="K70" s="350"/>
      <c r="L70" s="349"/>
      <c r="M70" s="350"/>
      <c r="N70" s="349"/>
      <c r="O70" s="348"/>
    </row>
    <row r="71" spans="2:30" ht="13.5">
      <c r="B71" s="250"/>
      <c r="C71" s="246"/>
      <c r="D71" s="246"/>
      <c r="E71" s="246"/>
      <c r="F71" s="246"/>
      <c r="G71" s="352" t="s">
        <v>547</v>
      </c>
      <c r="I71" s="351"/>
      <c r="J71" s="350"/>
      <c r="K71" s="350"/>
      <c r="L71" s="349"/>
      <c r="M71" s="350"/>
      <c r="N71" s="349"/>
      <c r="O71" s="348"/>
    </row>
    <row r="72" spans="2:30" ht="13.5">
      <c r="B72" s="250"/>
      <c r="C72" s="246"/>
      <c r="D72" s="246"/>
      <c r="E72" s="246"/>
      <c r="F72" s="246"/>
      <c r="G72" s="1230"/>
      <c r="H72" s="1231"/>
      <c r="I72" s="1231"/>
      <c r="J72" s="1232"/>
      <c r="K72" s="347" t="s">
        <v>517</v>
      </c>
      <c r="L72" s="347" t="s">
        <v>518</v>
      </c>
      <c r="M72" s="347" t="s">
        <v>519</v>
      </c>
      <c r="N72" s="347" t="s">
        <v>520</v>
      </c>
      <c r="O72" s="347" t="s">
        <v>521</v>
      </c>
    </row>
    <row r="73" spans="2:30" ht="13.5">
      <c r="B73" s="250"/>
      <c r="C73" s="246"/>
      <c r="D73" s="246"/>
      <c r="E73" s="246"/>
      <c r="F73" s="246"/>
      <c r="G73" s="1233" t="s">
        <v>546</v>
      </c>
      <c r="H73" s="1234"/>
      <c r="I73" s="1239" t="s">
        <v>544</v>
      </c>
      <c r="J73" s="1239"/>
      <c r="K73" s="1254"/>
      <c r="L73" s="1254"/>
      <c r="M73" s="1242"/>
      <c r="N73" s="1242"/>
      <c r="O73" s="1242"/>
      <c r="S73" s="245">
        <v>9.9</v>
      </c>
    </row>
    <row r="74" spans="2:30" ht="13.5">
      <c r="B74" s="250"/>
      <c r="C74" s="246"/>
      <c r="D74" s="246"/>
      <c r="E74" s="246"/>
      <c r="F74" s="246"/>
      <c r="G74" s="1235"/>
      <c r="H74" s="1236"/>
      <c r="I74" s="1240"/>
      <c r="J74" s="1240"/>
      <c r="K74" s="1254"/>
      <c r="L74" s="1254"/>
      <c r="M74" s="1242"/>
      <c r="N74" s="1242"/>
      <c r="O74" s="1242"/>
    </row>
    <row r="75" spans="2:30" ht="13.5">
      <c r="B75" s="250"/>
      <c r="C75" s="246"/>
      <c r="D75" s="246"/>
      <c r="E75" s="246"/>
      <c r="F75" s="246"/>
      <c r="G75" s="1235"/>
      <c r="H75" s="1236"/>
      <c r="I75" s="1243" t="s">
        <v>543</v>
      </c>
      <c r="J75" s="1243"/>
      <c r="K75" s="1244">
        <v>6.7</v>
      </c>
      <c r="L75" s="1244">
        <v>6.1</v>
      </c>
      <c r="M75" s="1244">
        <v>4.5999999999999996</v>
      </c>
      <c r="N75" s="1244">
        <v>3.6</v>
      </c>
      <c r="O75" s="1244">
        <v>3.2</v>
      </c>
      <c r="U75" s="245">
        <v>81.2</v>
      </c>
      <c r="W75" s="245">
        <v>87.2</v>
      </c>
      <c r="Y75" s="245">
        <v>99.8</v>
      </c>
      <c r="AA75" s="245">
        <v>109.5</v>
      </c>
      <c r="AC75" s="245">
        <v>115.2</v>
      </c>
    </row>
    <row r="76" spans="2:30" ht="13.5">
      <c r="B76" s="250"/>
      <c r="C76" s="246"/>
      <c r="D76" s="246"/>
      <c r="E76" s="246"/>
      <c r="F76" s="246"/>
      <c r="G76" s="1237"/>
      <c r="H76" s="1238"/>
      <c r="I76" s="1243"/>
      <c r="J76" s="1243"/>
      <c r="K76" s="1245"/>
      <c r="L76" s="1245"/>
      <c r="M76" s="1245"/>
      <c r="N76" s="1245"/>
      <c r="O76" s="1245"/>
    </row>
    <row r="77" spans="2:30" ht="13.5">
      <c r="B77" s="250"/>
      <c r="C77" s="246"/>
      <c r="D77" s="246"/>
      <c r="E77" s="246"/>
      <c r="F77" s="246"/>
      <c r="G77" s="1247" t="s">
        <v>545</v>
      </c>
      <c r="H77" s="1248"/>
      <c r="I77" s="1243" t="s">
        <v>544</v>
      </c>
      <c r="J77" s="1243"/>
      <c r="K77" s="1254">
        <v>28.4</v>
      </c>
      <c r="L77" s="1254">
        <v>20.5</v>
      </c>
      <c r="M77" s="1242">
        <v>17.899999999999999</v>
      </c>
      <c r="N77" s="1242">
        <v>0.8</v>
      </c>
      <c r="O77" s="1242">
        <v>0</v>
      </c>
      <c r="R77" s="245">
        <v>12.3</v>
      </c>
      <c r="T77" s="245">
        <v>11.1</v>
      </c>
    </row>
    <row r="78" spans="2:30" ht="13.5">
      <c r="B78" s="250"/>
      <c r="C78" s="246"/>
      <c r="D78" s="246"/>
      <c r="E78" s="246"/>
      <c r="F78" s="246"/>
      <c r="G78" s="1249"/>
      <c r="H78" s="1250"/>
      <c r="I78" s="1243"/>
      <c r="J78" s="1243"/>
      <c r="K78" s="1254"/>
      <c r="L78" s="1254"/>
      <c r="M78" s="1242"/>
      <c r="N78" s="1242"/>
      <c r="O78" s="1242"/>
    </row>
    <row r="79" spans="2:30" ht="13.5">
      <c r="B79" s="250"/>
      <c r="C79" s="246"/>
      <c r="D79" s="246"/>
      <c r="E79" s="246"/>
      <c r="F79" s="246"/>
      <c r="G79" s="1249"/>
      <c r="H79" s="1250"/>
      <c r="I79" s="1255" t="s">
        <v>543</v>
      </c>
      <c r="J79" s="1253"/>
      <c r="K79" s="1256">
        <v>11.4</v>
      </c>
      <c r="L79" s="1256">
        <v>10.5</v>
      </c>
      <c r="M79" s="1256">
        <v>9.5</v>
      </c>
      <c r="N79" s="1256">
        <v>8.1</v>
      </c>
      <c r="O79" s="1256">
        <v>7.3</v>
      </c>
      <c r="V79" s="245">
        <v>53.5</v>
      </c>
      <c r="X79" s="245">
        <v>48.2</v>
      </c>
      <c r="Z79" s="245">
        <v>34.200000000000003</v>
      </c>
      <c r="AB79" s="245">
        <v>30.3</v>
      </c>
      <c r="AD79" s="245">
        <v>28.9</v>
      </c>
    </row>
    <row r="80" spans="2:30" ht="13.5">
      <c r="B80" s="250"/>
      <c r="C80" s="246"/>
      <c r="D80" s="246"/>
      <c r="E80" s="246"/>
      <c r="F80" s="246"/>
      <c r="G80" s="1251"/>
      <c r="H80" s="1252"/>
      <c r="I80" s="1253"/>
      <c r="J80" s="1253"/>
      <c r="K80" s="1256"/>
      <c r="L80" s="1256"/>
      <c r="M80" s="1256"/>
      <c r="N80" s="1256"/>
      <c r="O80" s="1256"/>
    </row>
    <row r="81" spans="2:17" ht="13.5">
      <c r="B81" s="250"/>
      <c r="C81" s="246"/>
      <c r="D81" s="246"/>
      <c r="E81" s="246"/>
      <c r="F81" s="246"/>
      <c r="G81" s="246"/>
      <c r="H81" s="246"/>
      <c r="I81" s="246"/>
      <c r="J81" s="246"/>
      <c r="K81" s="346"/>
      <c r="L81" s="246"/>
      <c r="M81" s="246"/>
      <c r="N81" s="246"/>
      <c r="O81" s="246"/>
    </row>
    <row r="82" spans="2:17" ht="17.25">
      <c r="B82" s="250"/>
      <c r="C82" s="246"/>
      <c r="D82" s="246"/>
      <c r="E82" s="246"/>
      <c r="F82" s="246"/>
      <c r="G82" s="246"/>
      <c r="H82" s="246"/>
      <c r="I82" s="246"/>
      <c r="J82" s="246"/>
      <c r="K82" s="345"/>
      <c r="L82" s="345"/>
      <c r="M82" s="345"/>
      <c r="N82" s="345"/>
      <c r="O82" s="345"/>
    </row>
    <row r="83" spans="2:17" ht="13.5">
      <c r="B83" s="342"/>
      <c r="C83" s="308"/>
      <c r="D83" s="308"/>
      <c r="E83" s="308"/>
      <c r="F83" s="308"/>
      <c r="G83" s="308"/>
      <c r="H83" s="308"/>
      <c r="I83" s="308"/>
      <c r="J83" s="308"/>
      <c r="K83" s="308"/>
      <c r="L83" s="308"/>
      <c r="M83" s="308"/>
      <c r="N83" s="308"/>
      <c r="O83" s="308"/>
      <c r="P83" s="343"/>
    </row>
    <row r="84" spans="2:17" ht="13.5">
      <c r="H84" s="246"/>
      <c r="I84" s="246"/>
      <c r="J84" s="246"/>
      <c r="K84" s="246"/>
      <c r="L84" s="246"/>
      <c r="M84" s="246"/>
      <c r="N84" s="246"/>
      <c r="O84" s="246"/>
      <c r="P84" s="246"/>
      <c r="Q84" s="246"/>
    </row>
    <row r="85" spans="2:17" ht="13.5">
      <c r="B85" s="246"/>
      <c r="C85" s="246"/>
      <c r="D85" s="246"/>
      <c r="E85" s="246"/>
      <c r="F85" s="246"/>
      <c r="G85" s="246"/>
      <c r="H85" s="246"/>
      <c r="I85" s="246"/>
      <c r="J85" s="246"/>
      <c r="K85" s="246"/>
      <c r="L85" s="246"/>
      <c r="M85" s="246"/>
      <c r="N85" s="246"/>
      <c r="O85" s="246"/>
      <c r="P85" s="246"/>
      <c r="Q85" s="246"/>
    </row>
    <row r="86" spans="2:17" ht="13.5" hidden="1">
      <c r="B86" s="246"/>
      <c r="C86" s="246"/>
      <c r="D86" s="246"/>
      <c r="E86" s="246"/>
      <c r="F86" s="246"/>
      <c r="G86" s="246"/>
      <c r="H86" s="246"/>
      <c r="I86" s="246"/>
      <c r="J86" s="246"/>
      <c r="K86" s="246"/>
      <c r="L86" s="246"/>
      <c r="M86" s="246"/>
      <c r="N86" s="246"/>
      <c r="O86" s="246"/>
      <c r="P86" s="246"/>
      <c r="Q86" s="246"/>
    </row>
    <row r="87" spans="2:17" ht="13.5" hidden="1">
      <c r="B87" s="246"/>
      <c r="C87" s="246"/>
      <c r="D87" s="246"/>
      <c r="E87" s="246"/>
      <c r="F87" s="246"/>
      <c r="G87" s="246"/>
      <c r="H87" s="246"/>
      <c r="I87" s="246"/>
      <c r="J87" s="246"/>
      <c r="K87" s="344"/>
      <c r="L87" s="246"/>
      <c r="M87" s="246"/>
      <c r="N87" s="246"/>
      <c r="O87" s="246"/>
      <c r="P87" s="246"/>
      <c r="Q87" s="246"/>
    </row>
    <row r="88" spans="2:17" ht="13.5" hidden="1">
      <c r="B88" s="246"/>
      <c r="C88" s="246"/>
      <c r="D88" s="246"/>
      <c r="E88" s="246"/>
      <c r="F88" s="246"/>
      <c r="G88" s="246"/>
      <c r="H88" s="246"/>
      <c r="I88" s="246"/>
      <c r="J88" s="246"/>
      <c r="K88" s="246"/>
      <c r="L88" s="246"/>
      <c r="M88" s="246"/>
      <c r="N88" s="246"/>
      <c r="O88" s="246"/>
      <c r="P88" s="246"/>
      <c r="Q88" s="246"/>
    </row>
    <row r="89" spans="2:17" ht="13.5" hidden="1">
      <c r="B89" s="246"/>
      <c r="C89" s="246"/>
      <c r="D89" s="246"/>
      <c r="E89" s="246"/>
      <c r="F89" s="246"/>
      <c r="G89" s="246"/>
      <c r="H89" s="246"/>
      <c r="I89" s="246"/>
      <c r="J89" s="246"/>
      <c r="K89" s="246"/>
      <c r="L89" s="246"/>
      <c r="M89" s="246"/>
      <c r="N89" s="246"/>
      <c r="O89" s="246"/>
      <c r="P89" s="246"/>
      <c r="Q89" s="246"/>
    </row>
    <row r="90" spans="2:17" ht="13.5" hidden="1">
      <c r="B90" s="246"/>
      <c r="C90" s="246"/>
      <c r="D90" s="246"/>
      <c r="E90" s="246"/>
      <c r="F90" s="246"/>
      <c r="G90" s="246"/>
      <c r="H90" s="246"/>
      <c r="I90" s="246"/>
      <c r="J90" s="246"/>
      <c r="K90" s="246"/>
      <c r="L90" s="246"/>
      <c r="M90" s="246"/>
      <c r="N90" s="246"/>
      <c r="O90" s="246"/>
      <c r="P90" s="246"/>
      <c r="Q90" s="246"/>
    </row>
    <row r="91" spans="2:17" ht="13.5" hidden="1">
      <c r="B91" s="246"/>
      <c r="C91" s="246"/>
      <c r="D91" s="246"/>
      <c r="E91" s="246"/>
      <c r="F91" s="246"/>
      <c r="G91" s="246"/>
      <c r="H91" s="246"/>
      <c r="I91" s="246"/>
      <c r="J91" s="246"/>
      <c r="K91" s="246"/>
      <c r="L91" s="246"/>
      <c r="M91" s="246"/>
      <c r="N91" s="246"/>
      <c r="O91" s="246"/>
      <c r="P91" s="246"/>
      <c r="Q91" s="246"/>
    </row>
    <row r="92" spans="2:17" ht="13.5" hidden="1" customHeight="1">
      <c r="B92" s="246"/>
      <c r="C92" s="246"/>
      <c r="D92" s="246"/>
      <c r="E92" s="246"/>
      <c r="F92" s="246"/>
      <c r="G92" s="246"/>
      <c r="H92" s="246"/>
      <c r="I92" s="246"/>
      <c r="J92" s="246"/>
      <c r="K92" s="246"/>
      <c r="L92" s="246"/>
      <c r="M92" s="246"/>
      <c r="N92" s="246"/>
      <c r="O92" s="246"/>
      <c r="P92" s="246"/>
      <c r="Q92" s="246"/>
    </row>
    <row r="93" spans="2:17" ht="13.5" hidden="1" customHeight="1">
      <c r="B93" s="246"/>
      <c r="C93" s="246"/>
      <c r="D93" s="246"/>
      <c r="E93" s="246"/>
      <c r="F93" s="246"/>
      <c r="G93" s="246"/>
      <c r="H93" s="246"/>
      <c r="I93" s="246"/>
      <c r="J93" s="246"/>
      <c r="K93" s="246"/>
      <c r="L93" s="246"/>
      <c r="M93" s="246"/>
      <c r="N93" s="246"/>
      <c r="O93" s="246"/>
      <c r="P93" s="246"/>
      <c r="Q93" s="246"/>
    </row>
    <row r="94" spans="2:17" ht="13.5" hidden="1" customHeight="1">
      <c r="B94" s="246"/>
      <c r="C94" s="246"/>
      <c r="D94" s="246"/>
      <c r="E94" s="246"/>
      <c r="F94" s="246"/>
      <c r="G94" s="246"/>
      <c r="H94" s="246"/>
      <c r="I94" s="246"/>
      <c r="J94" s="246"/>
      <c r="K94" s="246"/>
      <c r="L94" s="246"/>
      <c r="M94" s="246"/>
      <c r="N94" s="246"/>
      <c r="O94" s="246"/>
      <c r="P94" s="246"/>
      <c r="Q94" s="246"/>
    </row>
    <row r="95" spans="2:17" ht="13.5" hidden="1" customHeight="1">
      <c r="B95" s="246"/>
      <c r="C95" s="246"/>
      <c r="D95" s="246"/>
      <c r="E95" s="246"/>
      <c r="F95" s="246"/>
      <c r="G95" s="246"/>
      <c r="H95" s="246"/>
      <c r="I95" s="246"/>
      <c r="J95" s="246"/>
      <c r="K95" s="246"/>
      <c r="L95" s="246"/>
      <c r="M95" s="246"/>
      <c r="N95" s="246"/>
      <c r="O95" s="246"/>
      <c r="P95" s="246"/>
      <c r="Q95" s="246"/>
    </row>
    <row r="96" spans="2:17" ht="13.5" hidden="1" customHeight="1">
      <c r="B96" s="246"/>
      <c r="C96" s="246"/>
      <c r="D96" s="246"/>
      <c r="E96" s="246"/>
      <c r="F96" s="246"/>
      <c r="G96" s="246"/>
      <c r="H96" s="246"/>
      <c r="I96" s="246"/>
      <c r="J96" s="246"/>
      <c r="K96" s="246"/>
      <c r="L96" s="246"/>
      <c r="M96" s="246"/>
      <c r="N96" s="246"/>
      <c r="O96" s="246"/>
      <c r="P96" s="246"/>
      <c r="Q96" s="246"/>
    </row>
    <row r="97" spans="2:17" ht="13.5" hidden="1" customHeight="1">
      <c r="B97" s="246"/>
      <c r="C97" s="246"/>
      <c r="D97" s="246"/>
      <c r="E97" s="246"/>
      <c r="F97" s="246"/>
      <c r="G97" s="246"/>
      <c r="H97" s="246"/>
      <c r="I97" s="246"/>
      <c r="J97" s="246"/>
      <c r="K97" s="246"/>
      <c r="L97" s="246"/>
      <c r="M97" s="246"/>
      <c r="N97" s="246"/>
      <c r="O97" s="246"/>
      <c r="P97" s="246"/>
      <c r="Q97" s="246"/>
    </row>
    <row r="98" spans="2:17" ht="13.5" hidden="1" customHeight="1">
      <c r="B98" s="246"/>
      <c r="C98" s="246"/>
      <c r="D98" s="246"/>
      <c r="E98" s="246"/>
      <c r="F98" s="246"/>
      <c r="G98" s="246"/>
      <c r="H98" s="246"/>
      <c r="I98" s="246"/>
      <c r="J98" s="246"/>
      <c r="K98" s="246"/>
      <c r="L98" s="246"/>
      <c r="M98" s="246"/>
      <c r="N98" s="246"/>
      <c r="O98" s="246"/>
      <c r="P98" s="246"/>
      <c r="Q98" s="246"/>
    </row>
    <row r="99" spans="2:17" ht="13.5" hidden="1" customHeight="1">
      <c r="B99" s="246"/>
      <c r="C99" s="246"/>
      <c r="D99" s="246"/>
      <c r="E99" s="246"/>
      <c r="F99" s="246"/>
      <c r="G99" s="246"/>
      <c r="H99" s="246"/>
      <c r="I99" s="246"/>
      <c r="J99" s="246"/>
      <c r="K99" s="246"/>
      <c r="L99" s="246"/>
      <c r="M99" s="246"/>
      <c r="N99" s="246"/>
      <c r="O99" s="246"/>
      <c r="P99" s="246"/>
      <c r="Q99" s="246"/>
    </row>
    <row r="100" spans="2:17" ht="13.5" hidden="1" customHeight="1">
      <c r="B100" s="246"/>
      <c r="C100" s="246"/>
      <c r="D100" s="246"/>
      <c r="E100" s="246"/>
      <c r="F100" s="246"/>
      <c r="G100" s="246"/>
      <c r="H100" s="246"/>
      <c r="I100" s="246"/>
      <c r="J100" s="246"/>
      <c r="K100" s="246"/>
      <c r="L100" s="246"/>
      <c r="M100" s="246"/>
      <c r="N100" s="246"/>
      <c r="O100" s="246"/>
      <c r="P100" s="246"/>
      <c r="Q100" s="246"/>
    </row>
    <row r="101" spans="2:17" ht="13.5" hidden="1" customHeight="1">
      <c r="B101" s="246"/>
      <c r="C101" s="246"/>
      <c r="D101" s="246"/>
      <c r="E101" s="246"/>
      <c r="F101" s="246"/>
      <c r="G101" s="246"/>
      <c r="H101" s="246"/>
      <c r="I101" s="246"/>
      <c r="J101" s="246"/>
      <c r="K101" s="246"/>
      <c r="L101" s="246"/>
      <c r="M101" s="246"/>
      <c r="N101" s="246"/>
      <c r="O101" s="246"/>
      <c r="P101" s="246"/>
      <c r="Q101" s="246"/>
    </row>
    <row r="102" spans="2:17" ht="13.5" hidden="1" customHeight="1">
      <c r="B102" s="246"/>
      <c r="C102" s="246"/>
      <c r="D102" s="246"/>
      <c r="E102" s="246"/>
      <c r="F102" s="246"/>
      <c r="G102" s="246"/>
      <c r="H102" s="246"/>
      <c r="I102" s="246"/>
      <c r="J102" s="246"/>
      <c r="K102" s="246"/>
      <c r="L102" s="246"/>
      <c r="M102" s="246"/>
      <c r="N102" s="246"/>
      <c r="O102" s="246"/>
      <c r="P102" s="246"/>
      <c r="Q102" s="246"/>
    </row>
    <row r="103" spans="2:17" ht="13.5" hidden="1" customHeight="1">
      <c r="B103" s="246"/>
      <c r="C103" s="246"/>
      <c r="D103" s="246"/>
      <c r="E103" s="246"/>
      <c r="F103" s="246"/>
      <c r="G103" s="246"/>
      <c r="H103" s="246"/>
      <c r="I103" s="246"/>
      <c r="J103" s="246"/>
      <c r="K103" s="246"/>
      <c r="L103" s="246"/>
      <c r="M103" s="246"/>
      <c r="N103" s="246"/>
      <c r="O103" s="246"/>
      <c r="P103" s="246"/>
      <c r="Q103" s="246"/>
    </row>
    <row r="104" spans="2:17" ht="13.5" hidden="1" customHeight="1">
      <c r="B104" s="246"/>
      <c r="C104" s="246"/>
      <c r="D104" s="246"/>
      <c r="E104" s="246"/>
      <c r="F104" s="246"/>
      <c r="G104" s="246"/>
      <c r="H104" s="246"/>
      <c r="I104" s="246"/>
      <c r="J104" s="246"/>
      <c r="K104" s="246"/>
      <c r="L104" s="246"/>
      <c r="M104" s="246"/>
      <c r="N104" s="246"/>
      <c r="O104" s="246"/>
      <c r="P104" s="246"/>
      <c r="Q104" s="246"/>
    </row>
    <row r="105" spans="2:17" ht="13.5" hidden="1" customHeight="1">
      <c r="B105" s="246"/>
      <c r="C105" s="246"/>
      <c r="D105" s="246"/>
      <c r="E105" s="246"/>
      <c r="F105" s="246"/>
      <c r="G105" s="246"/>
      <c r="H105" s="246"/>
      <c r="I105" s="246"/>
      <c r="J105" s="246"/>
      <c r="K105" s="246"/>
      <c r="L105" s="246"/>
      <c r="M105" s="246"/>
      <c r="N105" s="246"/>
      <c r="O105" s="246"/>
      <c r="P105" s="246"/>
      <c r="Q105" s="246"/>
    </row>
    <row r="106" spans="2:17" ht="13.5" hidden="1" customHeight="1">
      <c r="B106" s="246"/>
      <c r="C106" s="246"/>
      <c r="D106" s="246"/>
      <c r="E106" s="246"/>
      <c r="F106" s="246"/>
      <c r="G106" s="246"/>
      <c r="H106" s="246"/>
      <c r="I106" s="246"/>
      <c r="J106" s="246"/>
      <c r="K106" s="246"/>
      <c r="L106" s="246"/>
      <c r="M106" s="246"/>
      <c r="N106" s="246"/>
      <c r="O106" s="246"/>
      <c r="P106" s="246"/>
      <c r="Q106" s="246"/>
    </row>
    <row r="107" spans="2:17" ht="13.5" hidden="1" customHeight="1">
      <c r="B107" s="246"/>
      <c r="C107" s="246"/>
      <c r="D107" s="246"/>
      <c r="E107" s="246"/>
      <c r="F107" s="246"/>
      <c r="G107" s="246"/>
      <c r="H107" s="246"/>
      <c r="I107" s="246"/>
      <c r="J107" s="246"/>
      <c r="K107" s="246"/>
      <c r="L107" s="246"/>
      <c r="M107" s="246"/>
      <c r="N107" s="246"/>
      <c r="O107" s="246"/>
      <c r="P107" s="246"/>
      <c r="Q107" s="246"/>
    </row>
    <row r="108" spans="2:17" ht="13.5" hidden="1" customHeight="1">
      <c r="B108" s="246"/>
      <c r="C108" s="246"/>
      <c r="D108" s="246"/>
      <c r="E108" s="246"/>
      <c r="F108" s="246"/>
      <c r="G108" s="246"/>
      <c r="H108" s="246"/>
      <c r="I108" s="246"/>
      <c r="J108" s="246"/>
      <c r="K108" s="246"/>
      <c r="L108" s="246"/>
      <c r="M108" s="246"/>
      <c r="N108" s="246"/>
      <c r="O108" s="246"/>
      <c r="P108" s="246"/>
      <c r="Q108" s="246"/>
    </row>
    <row r="109" spans="2:17" ht="13.5" hidden="1" customHeight="1">
      <c r="B109" s="246"/>
      <c r="C109" s="246"/>
      <c r="D109" s="246"/>
      <c r="E109" s="246"/>
      <c r="F109" s="246"/>
      <c r="G109" s="246"/>
      <c r="H109" s="246"/>
      <c r="I109" s="246"/>
      <c r="J109" s="246"/>
      <c r="K109" s="246"/>
      <c r="L109" s="246"/>
      <c r="M109" s="246"/>
      <c r="N109" s="246"/>
      <c r="O109" s="246"/>
      <c r="P109" s="246"/>
      <c r="Q109" s="246"/>
    </row>
    <row r="110" spans="2:17" ht="13.5" hidden="1" customHeight="1">
      <c r="B110" s="246"/>
      <c r="C110" s="246"/>
      <c r="D110" s="246"/>
      <c r="E110" s="246"/>
      <c r="F110" s="246"/>
      <c r="G110" s="246"/>
      <c r="H110" s="246"/>
      <c r="I110" s="246"/>
      <c r="J110" s="246"/>
      <c r="K110" s="246"/>
      <c r="L110" s="246"/>
      <c r="M110" s="246"/>
      <c r="N110" s="246"/>
      <c r="O110" s="246"/>
      <c r="P110" s="246"/>
      <c r="Q110" s="246"/>
    </row>
    <row r="111" spans="2:17" ht="13.5" hidden="1" customHeight="1">
      <c r="B111" s="246"/>
      <c r="C111" s="246"/>
      <c r="D111" s="246"/>
      <c r="E111" s="246"/>
      <c r="F111" s="246"/>
      <c r="G111" s="246"/>
      <c r="H111" s="246"/>
      <c r="I111" s="246"/>
      <c r="J111" s="246"/>
      <c r="K111" s="246"/>
      <c r="L111" s="246"/>
      <c r="M111" s="246"/>
      <c r="N111" s="246"/>
      <c r="O111" s="246"/>
      <c r="P111" s="246"/>
      <c r="Q111" s="246"/>
    </row>
    <row r="112" spans="2:17" ht="13.5" hidden="1" customHeight="1">
      <c r="B112" s="246"/>
      <c r="C112" s="246"/>
      <c r="D112" s="246"/>
      <c r="E112" s="246"/>
      <c r="F112" s="246"/>
      <c r="G112" s="246"/>
      <c r="H112" s="246"/>
      <c r="I112" s="246"/>
      <c r="J112" s="246"/>
      <c r="K112" s="246"/>
      <c r="L112" s="246"/>
      <c r="M112" s="246"/>
      <c r="N112" s="246"/>
      <c r="O112" s="246"/>
      <c r="P112" s="246"/>
      <c r="Q112" s="246"/>
    </row>
    <row r="113" spans="2:17" ht="13.5" hidden="1" customHeight="1">
      <c r="B113" s="246"/>
      <c r="C113" s="246"/>
      <c r="D113" s="246"/>
      <c r="E113" s="246"/>
      <c r="F113" s="246"/>
      <c r="G113" s="246"/>
      <c r="H113" s="246"/>
      <c r="I113" s="246"/>
      <c r="J113" s="246"/>
      <c r="K113" s="246"/>
      <c r="L113" s="246"/>
      <c r="M113" s="246"/>
      <c r="N113" s="246"/>
      <c r="O113" s="246"/>
      <c r="P113" s="246"/>
      <c r="Q113" s="246"/>
    </row>
    <row r="114" spans="2:17" ht="13.5" hidden="1" customHeight="1">
      <c r="B114" s="246"/>
      <c r="C114" s="246"/>
      <c r="D114" s="246"/>
      <c r="E114" s="246"/>
      <c r="F114" s="246"/>
      <c r="G114" s="246"/>
      <c r="H114" s="246"/>
      <c r="I114" s="246"/>
      <c r="J114" s="246"/>
      <c r="K114" s="246"/>
      <c r="L114" s="246"/>
      <c r="M114" s="246"/>
      <c r="N114" s="246"/>
      <c r="O114" s="246"/>
      <c r="P114" s="246"/>
      <c r="Q114" s="246"/>
    </row>
    <row r="115" spans="2:17" ht="13.5" hidden="1" customHeight="1">
      <c r="B115" s="246"/>
      <c r="C115" s="246"/>
      <c r="D115" s="246"/>
      <c r="E115" s="246"/>
      <c r="F115" s="246"/>
      <c r="G115" s="246"/>
      <c r="H115" s="246"/>
      <c r="I115" s="246"/>
      <c r="J115" s="246"/>
      <c r="K115" s="246"/>
      <c r="L115" s="246"/>
      <c r="M115" s="246"/>
      <c r="N115" s="246"/>
      <c r="O115" s="246"/>
      <c r="P115" s="246"/>
      <c r="Q115" s="246"/>
    </row>
    <row r="116" spans="2:17" ht="13.5" hidden="1" customHeight="1">
      <c r="B116" s="246"/>
      <c r="C116" s="246"/>
      <c r="D116" s="246"/>
      <c r="E116" s="246"/>
      <c r="F116" s="246"/>
      <c r="G116" s="246"/>
      <c r="H116" s="246"/>
      <c r="I116" s="246"/>
      <c r="J116" s="246"/>
      <c r="K116" s="246"/>
      <c r="L116" s="246"/>
      <c r="M116" s="246"/>
      <c r="N116" s="246"/>
      <c r="O116" s="246"/>
      <c r="P116" s="246"/>
      <c r="Q116" s="246"/>
    </row>
    <row r="117" spans="2:17" ht="13.5" hidden="1" customHeight="1">
      <c r="B117" s="246"/>
      <c r="C117" s="246"/>
      <c r="D117" s="246"/>
      <c r="E117" s="246"/>
      <c r="F117" s="246"/>
      <c r="G117" s="246"/>
      <c r="H117" s="246"/>
      <c r="I117" s="246"/>
      <c r="J117" s="246"/>
      <c r="K117" s="246"/>
      <c r="L117" s="246"/>
      <c r="M117" s="246"/>
      <c r="N117" s="246"/>
      <c r="O117" s="246"/>
      <c r="P117" s="246"/>
      <c r="Q117" s="246"/>
    </row>
    <row r="118" spans="2:17" ht="13.5" hidden="1" customHeight="1">
      <c r="B118" s="246"/>
      <c r="C118" s="246"/>
      <c r="D118" s="246"/>
      <c r="E118" s="246"/>
      <c r="F118" s="246"/>
      <c r="G118" s="246"/>
      <c r="H118" s="246"/>
      <c r="I118" s="246"/>
      <c r="J118" s="246"/>
      <c r="K118" s="246"/>
      <c r="L118" s="246"/>
      <c r="M118" s="246"/>
      <c r="N118" s="246"/>
      <c r="O118" s="246"/>
      <c r="P118" s="246"/>
      <c r="Q118" s="246"/>
    </row>
    <row r="119" spans="2:17" ht="13.5" hidden="1" customHeight="1">
      <c r="B119" s="246"/>
      <c r="C119" s="246"/>
      <c r="D119" s="246"/>
      <c r="E119" s="246"/>
      <c r="F119" s="246"/>
      <c r="G119" s="246"/>
      <c r="H119" s="246"/>
      <c r="I119" s="246"/>
      <c r="J119" s="246"/>
      <c r="K119" s="246"/>
      <c r="L119" s="246"/>
      <c r="M119" s="246"/>
      <c r="N119" s="246"/>
      <c r="O119" s="246"/>
      <c r="P119" s="246"/>
      <c r="Q119" s="246"/>
    </row>
    <row r="120" spans="2:17" ht="13.5" hidden="1" customHeight="1">
      <c r="B120" s="246"/>
      <c r="C120" s="246"/>
      <c r="D120" s="246"/>
      <c r="E120" s="246"/>
      <c r="F120" s="246"/>
      <c r="G120" s="246"/>
      <c r="H120" s="246"/>
      <c r="I120" s="246"/>
      <c r="J120" s="246"/>
      <c r="K120" s="246"/>
      <c r="L120" s="246"/>
      <c r="M120" s="246"/>
      <c r="N120" s="246"/>
      <c r="O120" s="246"/>
      <c r="P120" s="246"/>
      <c r="Q120" s="246"/>
    </row>
    <row r="121" spans="2:17" ht="13.5" hidden="1" customHeight="1">
      <c r="B121" s="246"/>
      <c r="C121" s="246"/>
      <c r="D121" s="246"/>
      <c r="E121" s="246"/>
      <c r="F121" s="246"/>
      <c r="G121" s="246"/>
      <c r="H121" s="246"/>
      <c r="I121" s="246"/>
      <c r="J121" s="246"/>
      <c r="K121" s="246"/>
      <c r="L121" s="246"/>
      <c r="M121" s="246"/>
      <c r="N121" s="246"/>
      <c r="O121" s="246"/>
      <c r="P121" s="246"/>
      <c r="Q121" s="246"/>
    </row>
    <row r="122" spans="2:17" ht="13.5" hidden="1" customHeight="1">
      <c r="B122" s="246"/>
      <c r="C122" s="246"/>
      <c r="D122" s="246"/>
      <c r="E122" s="246"/>
      <c r="F122" s="246"/>
      <c r="G122" s="246"/>
      <c r="H122" s="246"/>
      <c r="I122" s="246"/>
      <c r="J122" s="246"/>
      <c r="K122" s="246"/>
      <c r="L122" s="246"/>
      <c r="M122" s="246"/>
      <c r="N122" s="246"/>
      <c r="O122" s="246"/>
      <c r="P122" s="246"/>
      <c r="Q122" s="246"/>
    </row>
    <row r="123" spans="2:17" ht="13.5" hidden="1" customHeight="1">
      <c r="B123" s="246"/>
      <c r="C123" s="246"/>
      <c r="D123" s="246"/>
      <c r="E123" s="246"/>
      <c r="F123" s="246"/>
      <c r="G123" s="246"/>
      <c r="H123" s="246"/>
      <c r="I123" s="246"/>
      <c r="J123" s="246"/>
      <c r="K123" s="246"/>
      <c r="L123" s="246"/>
      <c r="M123" s="246"/>
      <c r="N123" s="246"/>
      <c r="O123" s="246"/>
      <c r="P123" s="246"/>
      <c r="Q123" s="246"/>
    </row>
    <row r="124" spans="2:17" ht="13.5" hidden="1" customHeight="1">
      <c r="B124" s="246"/>
      <c r="C124" s="246"/>
      <c r="D124" s="246"/>
      <c r="E124" s="246"/>
      <c r="F124" s="246"/>
      <c r="G124" s="246"/>
      <c r="H124" s="246"/>
      <c r="I124" s="246"/>
      <c r="J124" s="246"/>
      <c r="K124" s="246"/>
      <c r="L124" s="246"/>
      <c r="M124" s="246"/>
      <c r="N124" s="246"/>
      <c r="O124" s="246"/>
      <c r="P124" s="246"/>
      <c r="Q124" s="246"/>
    </row>
    <row r="125" spans="2:17" ht="13.5" hidden="1" customHeight="1">
      <c r="B125" s="246"/>
      <c r="C125" s="246"/>
      <c r="D125" s="246"/>
      <c r="E125" s="246"/>
      <c r="F125" s="246"/>
      <c r="G125" s="246"/>
      <c r="H125" s="246"/>
      <c r="I125" s="246"/>
      <c r="J125" s="246"/>
      <c r="K125" s="246"/>
      <c r="L125" s="246"/>
      <c r="M125" s="246"/>
      <c r="N125" s="246"/>
      <c r="O125" s="246"/>
      <c r="P125" s="246"/>
      <c r="Q125" s="246"/>
    </row>
    <row r="126" spans="2:17" ht="13.5" hidden="1" customHeight="1">
      <c r="B126" s="246"/>
      <c r="C126" s="246"/>
      <c r="D126" s="246"/>
      <c r="E126" s="246"/>
      <c r="F126" s="246"/>
      <c r="G126" s="246"/>
      <c r="H126" s="246"/>
      <c r="I126" s="246"/>
      <c r="J126" s="246"/>
      <c r="K126" s="246"/>
      <c r="L126" s="246"/>
      <c r="M126" s="246"/>
      <c r="N126" s="246"/>
      <c r="O126" s="246"/>
      <c r="P126" s="246"/>
      <c r="Q126" s="246"/>
    </row>
    <row r="127" spans="2:17" ht="13.5" hidden="1" customHeight="1">
      <c r="B127" s="246"/>
      <c r="C127" s="246"/>
      <c r="D127" s="246"/>
      <c r="E127" s="246"/>
      <c r="F127" s="246"/>
      <c r="G127" s="246"/>
      <c r="H127" s="246"/>
      <c r="I127" s="246"/>
      <c r="J127" s="246"/>
      <c r="K127" s="246"/>
      <c r="L127" s="246"/>
      <c r="M127" s="246"/>
      <c r="N127" s="246"/>
      <c r="O127" s="246"/>
      <c r="P127" s="246"/>
      <c r="Q127" s="246"/>
    </row>
    <row r="128" spans="2:17" ht="13.5" hidden="1" customHeight="1">
      <c r="B128" s="246"/>
      <c r="C128" s="246"/>
      <c r="D128" s="246"/>
      <c r="E128" s="246"/>
      <c r="F128" s="246"/>
      <c r="G128" s="246"/>
      <c r="H128" s="246"/>
      <c r="I128" s="246"/>
      <c r="J128" s="246"/>
      <c r="K128" s="246"/>
      <c r="L128" s="246"/>
      <c r="M128" s="246"/>
      <c r="N128" s="246"/>
      <c r="O128" s="246"/>
      <c r="P128" s="246"/>
      <c r="Q128" s="246"/>
    </row>
    <row r="129" spans="2:17" ht="13.5" hidden="1" customHeight="1">
      <c r="B129" s="246"/>
      <c r="C129" s="246"/>
      <c r="D129" s="246"/>
      <c r="E129" s="246"/>
      <c r="F129" s="246"/>
      <c r="G129" s="246"/>
      <c r="H129" s="246"/>
      <c r="I129" s="246"/>
      <c r="J129" s="246"/>
      <c r="K129" s="246"/>
      <c r="L129" s="246"/>
      <c r="M129" s="246"/>
      <c r="N129" s="246"/>
      <c r="O129" s="246"/>
      <c r="P129" s="246"/>
      <c r="Q129" s="246"/>
    </row>
    <row r="130" spans="2:17" ht="13.5" hidden="1" customHeight="1">
      <c r="B130" s="246"/>
      <c r="C130" s="246"/>
      <c r="D130" s="246"/>
      <c r="E130" s="246"/>
      <c r="F130" s="246"/>
      <c r="G130" s="246"/>
      <c r="H130" s="246"/>
      <c r="I130" s="246"/>
      <c r="J130" s="246"/>
      <c r="K130" s="246"/>
      <c r="L130" s="246"/>
      <c r="M130" s="246"/>
      <c r="N130" s="246"/>
      <c r="O130" s="246"/>
      <c r="P130" s="246"/>
      <c r="Q130" s="246"/>
    </row>
    <row r="131" spans="2:17" ht="13.5" hidden="1" customHeight="1">
      <c r="B131" s="246"/>
      <c r="C131" s="246"/>
      <c r="D131" s="246"/>
      <c r="E131" s="246"/>
      <c r="F131" s="246"/>
      <c r="G131" s="246"/>
      <c r="H131" s="246"/>
      <c r="I131" s="246"/>
      <c r="J131" s="246"/>
      <c r="K131" s="246"/>
      <c r="L131" s="246"/>
      <c r="M131" s="246"/>
      <c r="N131" s="246"/>
      <c r="O131" s="246"/>
      <c r="P131" s="246"/>
      <c r="Q131" s="246"/>
    </row>
    <row r="132" spans="2:17" ht="13.5" hidden="1" customHeight="1">
      <c r="B132" s="246"/>
      <c r="C132" s="246"/>
      <c r="D132" s="246"/>
      <c r="E132" s="246"/>
      <c r="F132" s="246"/>
      <c r="G132" s="246"/>
      <c r="H132" s="246"/>
      <c r="I132" s="246"/>
      <c r="J132" s="246"/>
      <c r="K132" s="246"/>
      <c r="L132" s="246"/>
      <c r="M132" s="246"/>
      <c r="N132" s="246"/>
      <c r="O132" s="246"/>
      <c r="P132" s="246"/>
      <c r="Q132" s="246"/>
    </row>
    <row r="133" spans="2:17" ht="13.5" hidden="1" customHeight="1">
      <c r="B133" s="246"/>
      <c r="C133" s="246"/>
      <c r="D133" s="246"/>
      <c r="E133" s="246"/>
      <c r="F133" s="246"/>
      <c r="G133" s="246"/>
      <c r="H133" s="246"/>
      <c r="I133" s="246"/>
      <c r="J133" s="246"/>
      <c r="K133" s="246"/>
      <c r="L133" s="246"/>
      <c r="M133" s="246"/>
      <c r="N133" s="246"/>
      <c r="O133" s="246"/>
      <c r="P133" s="246"/>
      <c r="Q133" s="246"/>
    </row>
    <row r="134" spans="2:17" ht="13.5" hidden="1" customHeight="1">
      <c r="B134" s="246"/>
      <c r="C134" s="246"/>
      <c r="D134" s="246"/>
      <c r="E134" s="246"/>
      <c r="F134" s="246"/>
      <c r="G134" s="246"/>
      <c r="H134" s="246"/>
      <c r="I134" s="246"/>
      <c r="J134" s="246"/>
      <c r="K134" s="246"/>
      <c r="L134" s="246"/>
      <c r="M134" s="246"/>
      <c r="N134" s="246"/>
      <c r="O134" s="246"/>
      <c r="P134" s="246"/>
      <c r="Q134" s="246"/>
    </row>
    <row r="135" spans="2:17" ht="13.5" hidden="1" customHeight="1">
      <c r="B135" s="246"/>
      <c r="C135" s="246"/>
      <c r="D135" s="246"/>
      <c r="E135" s="246"/>
      <c r="F135" s="246"/>
      <c r="G135" s="246"/>
      <c r="H135" s="246"/>
      <c r="I135" s="246"/>
      <c r="J135" s="246"/>
      <c r="K135" s="246"/>
      <c r="L135" s="246"/>
      <c r="M135" s="246"/>
      <c r="N135" s="246"/>
      <c r="O135" s="246"/>
      <c r="P135" s="246"/>
      <c r="Q135" s="246"/>
    </row>
    <row r="136" spans="2:17" ht="13.5" hidden="1" customHeight="1">
      <c r="B136" s="246"/>
      <c r="C136" s="246"/>
      <c r="D136" s="246"/>
      <c r="E136" s="246"/>
      <c r="F136" s="246"/>
      <c r="G136" s="246"/>
      <c r="H136" s="246"/>
      <c r="I136" s="246"/>
      <c r="J136" s="246"/>
      <c r="K136" s="246"/>
      <c r="L136" s="246"/>
      <c r="M136" s="246"/>
      <c r="N136" s="246"/>
      <c r="O136" s="246"/>
      <c r="P136" s="246"/>
      <c r="Q136" s="246"/>
    </row>
    <row r="137" spans="2:17" ht="13.5" hidden="1" customHeight="1">
      <c r="B137" s="246"/>
      <c r="C137" s="246"/>
      <c r="D137" s="246"/>
      <c r="E137" s="246"/>
      <c r="F137" s="246"/>
      <c r="G137" s="246"/>
      <c r="H137" s="246"/>
      <c r="I137" s="246"/>
      <c r="J137" s="246"/>
      <c r="K137" s="246"/>
      <c r="L137" s="246"/>
      <c r="M137" s="246"/>
      <c r="N137" s="246"/>
      <c r="O137" s="246"/>
      <c r="P137" s="246"/>
      <c r="Q137" s="246"/>
    </row>
    <row r="138" spans="2:17" ht="13.5" hidden="1" customHeight="1">
      <c r="B138" s="246"/>
      <c r="C138" s="246"/>
      <c r="D138" s="246"/>
      <c r="E138" s="246"/>
      <c r="F138" s="246"/>
      <c r="G138" s="246"/>
      <c r="H138" s="246"/>
      <c r="I138" s="246"/>
      <c r="J138" s="246"/>
      <c r="K138" s="246"/>
      <c r="L138" s="246"/>
      <c r="M138" s="246"/>
      <c r="N138" s="246"/>
      <c r="O138" s="246"/>
      <c r="P138" s="246"/>
      <c r="Q138" s="246"/>
    </row>
    <row r="139" spans="2:17" ht="13.5" hidden="1" customHeight="1">
      <c r="B139" s="246"/>
      <c r="C139" s="246"/>
      <c r="D139" s="246"/>
      <c r="E139" s="246"/>
      <c r="F139" s="246"/>
      <c r="G139" s="246"/>
      <c r="H139" s="246"/>
      <c r="I139" s="246"/>
      <c r="J139" s="246"/>
      <c r="K139" s="246"/>
      <c r="L139" s="246"/>
      <c r="M139" s="246"/>
      <c r="N139" s="246"/>
      <c r="O139" s="246"/>
      <c r="P139" s="246"/>
      <c r="Q139" s="246"/>
    </row>
    <row r="140" spans="2:17" ht="13.5" hidden="1" customHeight="1">
      <c r="B140" s="246"/>
      <c r="C140" s="246"/>
      <c r="D140" s="246"/>
      <c r="E140" s="246"/>
      <c r="F140" s="246"/>
      <c r="G140" s="246"/>
      <c r="H140" s="246"/>
      <c r="I140" s="246"/>
      <c r="J140" s="246"/>
      <c r="K140" s="246"/>
      <c r="L140" s="246"/>
      <c r="M140" s="246"/>
      <c r="N140" s="246"/>
      <c r="O140" s="246"/>
      <c r="P140" s="246"/>
      <c r="Q140" s="246"/>
    </row>
    <row r="141" spans="2:17" ht="13.5" hidden="1" customHeight="1">
      <c r="B141" s="246"/>
      <c r="C141" s="246"/>
      <c r="D141" s="246"/>
      <c r="E141" s="246"/>
      <c r="F141" s="246"/>
      <c r="G141" s="246"/>
      <c r="H141" s="246"/>
      <c r="I141" s="246"/>
      <c r="J141" s="246"/>
      <c r="K141" s="246"/>
      <c r="L141" s="246"/>
      <c r="M141" s="246"/>
      <c r="N141" s="246"/>
      <c r="O141" s="246"/>
      <c r="P141" s="246"/>
      <c r="Q141" s="246"/>
    </row>
    <row r="142" spans="2:17" ht="13.5" hidden="1" customHeight="1">
      <c r="B142" s="246"/>
      <c r="C142" s="246"/>
      <c r="D142" s="246"/>
      <c r="E142" s="246"/>
      <c r="F142" s="246"/>
      <c r="G142" s="246"/>
      <c r="H142" s="246"/>
      <c r="I142" s="246"/>
      <c r="J142" s="246"/>
      <c r="K142" s="246"/>
      <c r="L142" s="246"/>
      <c r="M142" s="246"/>
      <c r="N142" s="246"/>
      <c r="O142" s="246"/>
      <c r="P142" s="246"/>
      <c r="Q142" s="246"/>
    </row>
    <row r="143" spans="2:17" ht="13.5" hidden="1" customHeight="1">
      <c r="B143" s="246"/>
      <c r="C143" s="246"/>
      <c r="D143" s="246"/>
      <c r="E143" s="246"/>
      <c r="F143" s="246"/>
      <c r="G143" s="246"/>
      <c r="H143" s="246"/>
      <c r="I143" s="246"/>
      <c r="J143" s="246"/>
      <c r="K143" s="246"/>
      <c r="L143" s="246"/>
      <c r="M143" s="246"/>
      <c r="N143" s="246"/>
      <c r="O143" s="246"/>
      <c r="P143" s="246"/>
      <c r="Q143" s="246"/>
    </row>
    <row r="144" spans="2:17" ht="13.5" hidden="1" customHeight="1">
      <c r="B144" s="246"/>
      <c r="C144" s="246"/>
      <c r="D144" s="246"/>
      <c r="E144" s="246"/>
      <c r="F144" s="246"/>
      <c r="G144" s="246"/>
      <c r="H144" s="246"/>
      <c r="I144" s="246"/>
      <c r="J144" s="246"/>
      <c r="K144" s="246"/>
      <c r="L144" s="246"/>
      <c r="M144" s="246"/>
      <c r="N144" s="246"/>
      <c r="O144" s="246"/>
      <c r="P144" s="246"/>
      <c r="Q144" s="246"/>
    </row>
    <row r="145" spans="2:17" ht="13.5" hidden="1" customHeight="1">
      <c r="B145" s="246"/>
      <c r="C145" s="246"/>
      <c r="D145" s="246"/>
      <c r="E145" s="246"/>
      <c r="F145" s="246"/>
      <c r="G145" s="246"/>
      <c r="H145" s="246"/>
      <c r="I145" s="246"/>
      <c r="J145" s="246"/>
      <c r="K145" s="246"/>
      <c r="L145" s="246"/>
      <c r="M145" s="246"/>
      <c r="N145" s="246"/>
      <c r="O145" s="246"/>
      <c r="P145" s="246"/>
      <c r="Q145" s="246"/>
    </row>
    <row r="146" spans="2:17" ht="13.5" hidden="1" customHeight="1">
      <c r="B146" s="246"/>
      <c r="C146" s="246"/>
      <c r="D146" s="246"/>
      <c r="E146" s="246"/>
      <c r="F146" s="246"/>
      <c r="G146" s="246"/>
      <c r="H146" s="246"/>
      <c r="I146" s="246"/>
      <c r="J146" s="246"/>
      <c r="K146" s="246"/>
      <c r="L146" s="246"/>
      <c r="M146" s="246"/>
      <c r="N146" s="246"/>
      <c r="O146" s="246"/>
      <c r="P146" s="246"/>
      <c r="Q146" s="246"/>
    </row>
    <row r="147" spans="2:17" ht="13.5" hidden="1" customHeight="1">
      <c r="B147" s="246"/>
      <c r="C147" s="246"/>
      <c r="D147" s="246"/>
      <c r="E147" s="246"/>
      <c r="F147" s="246"/>
      <c r="G147" s="246"/>
      <c r="H147" s="246"/>
      <c r="I147" s="246"/>
      <c r="J147" s="246"/>
      <c r="K147" s="246"/>
      <c r="L147" s="246"/>
      <c r="M147" s="246"/>
      <c r="N147" s="246"/>
      <c r="O147" s="246"/>
      <c r="P147" s="246"/>
      <c r="Q147" s="246"/>
    </row>
    <row r="148" spans="2:17" ht="13.5" hidden="1" customHeight="1">
      <c r="B148" s="246"/>
      <c r="C148" s="246"/>
      <c r="D148" s="246"/>
      <c r="E148" s="246"/>
      <c r="F148" s="246"/>
      <c r="G148" s="246"/>
      <c r="H148" s="246"/>
      <c r="I148" s="246"/>
      <c r="J148" s="246"/>
      <c r="K148" s="246"/>
      <c r="L148" s="246"/>
      <c r="M148" s="246"/>
      <c r="N148" s="246"/>
      <c r="O148" s="246"/>
      <c r="P148" s="246"/>
      <c r="Q148" s="246"/>
    </row>
    <row r="149" spans="2:17" ht="13.5" hidden="1" customHeight="1">
      <c r="B149" s="246"/>
      <c r="C149" s="246"/>
      <c r="D149" s="246"/>
      <c r="E149" s="246"/>
      <c r="F149" s="246"/>
      <c r="G149" s="246"/>
      <c r="H149" s="246"/>
      <c r="I149" s="246"/>
      <c r="J149" s="246"/>
      <c r="K149" s="246"/>
      <c r="L149" s="246"/>
      <c r="M149" s="246"/>
      <c r="N149" s="246"/>
      <c r="O149" s="246"/>
      <c r="P149" s="246"/>
      <c r="Q149" s="246"/>
    </row>
    <row r="150" spans="2:17" ht="13.5" hidden="1" customHeight="1">
      <c r="B150" s="246"/>
      <c r="C150" s="246"/>
      <c r="D150" s="246"/>
      <c r="E150" s="246"/>
      <c r="F150" s="246"/>
      <c r="G150" s="246"/>
      <c r="H150" s="246"/>
      <c r="I150" s="246"/>
      <c r="J150" s="246"/>
      <c r="K150" s="246"/>
      <c r="L150" s="246"/>
      <c r="M150" s="246"/>
      <c r="N150" s="246"/>
      <c r="O150" s="246"/>
      <c r="P150" s="246"/>
      <c r="Q150" s="246"/>
    </row>
    <row r="151" spans="2:17" ht="13.5" hidden="1" customHeight="1">
      <c r="B151" s="246"/>
      <c r="C151" s="246"/>
      <c r="D151" s="246"/>
      <c r="E151" s="246"/>
      <c r="F151" s="246"/>
      <c r="G151" s="246"/>
      <c r="H151" s="246"/>
      <c r="I151" s="246"/>
      <c r="J151" s="246"/>
      <c r="K151" s="246"/>
      <c r="L151" s="246"/>
      <c r="M151" s="246"/>
      <c r="N151" s="246"/>
      <c r="O151" s="246"/>
      <c r="P151" s="246"/>
      <c r="Q151" s="246"/>
    </row>
    <row r="152" spans="2:17" ht="13.5" hidden="1" customHeight="1">
      <c r="B152" s="246"/>
      <c r="C152" s="246"/>
      <c r="D152" s="246"/>
      <c r="E152" s="246"/>
      <c r="F152" s="246"/>
      <c r="G152" s="246"/>
      <c r="H152" s="246"/>
      <c r="I152" s="246"/>
      <c r="J152" s="246"/>
      <c r="K152" s="246"/>
      <c r="L152" s="246"/>
      <c r="M152" s="246"/>
      <c r="N152" s="246"/>
      <c r="O152" s="246"/>
      <c r="P152" s="246"/>
      <c r="Q152" s="246"/>
    </row>
    <row r="153" spans="2:17" ht="13.5" hidden="1" customHeight="1">
      <c r="B153" s="246"/>
      <c r="C153" s="246"/>
      <c r="D153" s="246"/>
      <c r="E153" s="246"/>
      <c r="F153" s="246"/>
      <c r="G153" s="246"/>
      <c r="H153" s="246"/>
      <c r="I153" s="246"/>
      <c r="J153" s="246"/>
      <c r="K153" s="246"/>
      <c r="L153" s="246"/>
      <c r="M153" s="246"/>
      <c r="N153" s="246"/>
      <c r="O153" s="246"/>
      <c r="P153" s="246"/>
      <c r="Q153" s="246"/>
    </row>
    <row r="154" spans="2:17" ht="13.5" hidden="1" customHeight="1">
      <c r="B154" s="246"/>
      <c r="C154" s="246"/>
      <c r="D154" s="246"/>
      <c r="E154" s="246"/>
      <c r="F154" s="246"/>
      <c r="G154" s="246"/>
      <c r="H154" s="246"/>
      <c r="I154" s="246"/>
      <c r="J154" s="246"/>
      <c r="K154" s="246"/>
      <c r="L154" s="246"/>
      <c r="M154" s="246"/>
      <c r="N154" s="246"/>
      <c r="O154" s="246"/>
      <c r="P154" s="246"/>
      <c r="Q154" s="246"/>
    </row>
    <row r="155" spans="2:17" ht="13.5" hidden="1" customHeight="1">
      <c r="B155" s="246"/>
      <c r="C155" s="246"/>
      <c r="D155" s="246"/>
      <c r="E155" s="246"/>
      <c r="F155" s="246"/>
      <c r="G155" s="246"/>
      <c r="H155" s="246"/>
      <c r="I155" s="246"/>
      <c r="J155" s="246"/>
      <c r="K155" s="246"/>
      <c r="L155" s="246"/>
      <c r="M155" s="246"/>
      <c r="N155" s="246"/>
      <c r="O155" s="246"/>
      <c r="P155" s="246"/>
      <c r="Q155" s="246"/>
    </row>
    <row r="156" spans="2:17" ht="13.5" hidden="1" customHeight="1">
      <c r="B156" s="246"/>
      <c r="C156" s="246"/>
      <c r="D156" s="246"/>
      <c r="E156" s="246"/>
      <c r="F156" s="246"/>
      <c r="G156" s="246"/>
      <c r="H156" s="246"/>
      <c r="I156" s="246"/>
      <c r="J156" s="246"/>
      <c r="K156" s="246"/>
      <c r="L156" s="246"/>
      <c r="M156" s="246"/>
      <c r="N156" s="246"/>
      <c r="O156" s="246"/>
      <c r="P156" s="246"/>
      <c r="Q156" s="246"/>
    </row>
    <row r="157" spans="2:17" ht="13.5" hidden="1" customHeight="1">
      <c r="B157" s="246"/>
      <c r="C157" s="246"/>
      <c r="D157" s="246"/>
      <c r="E157" s="246"/>
      <c r="F157" s="246"/>
      <c r="G157" s="246"/>
      <c r="H157" s="246"/>
      <c r="I157" s="246"/>
      <c r="J157" s="246"/>
      <c r="K157" s="246"/>
      <c r="L157" s="246"/>
      <c r="M157" s="246"/>
      <c r="N157" s="246"/>
      <c r="O157" s="246"/>
      <c r="P157" s="246"/>
      <c r="Q157" s="246"/>
    </row>
    <row r="158" spans="2:17" ht="13.5" hidden="1" customHeight="1">
      <c r="B158" s="246"/>
      <c r="C158" s="246"/>
      <c r="D158" s="246"/>
      <c r="E158" s="246"/>
      <c r="F158" s="246"/>
      <c r="G158" s="246"/>
      <c r="H158" s="246"/>
      <c r="I158" s="246"/>
      <c r="J158" s="246"/>
      <c r="K158" s="246"/>
      <c r="L158" s="246"/>
      <c r="M158" s="246"/>
      <c r="N158" s="246"/>
      <c r="O158" s="246"/>
      <c r="P158" s="246"/>
      <c r="Q158" s="246"/>
    </row>
    <row r="159" spans="2:17" ht="13.5" hidden="1" customHeight="1">
      <c r="B159" s="246"/>
      <c r="C159" s="246"/>
      <c r="D159" s="246"/>
      <c r="E159" s="246"/>
      <c r="F159" s="246"/>
      <c r="G159" s="246"/>
      <c r="H159" s="246"/>
      <c r="I159" s="246"/>
      <c r="J159" s="246"/>
      <c r="K159" s="246"/>
      <c r="L159" s="246"/>
      <c r="M159" s="246"/>
      <c r="N159" s="246"/>
      <c r="O159" s="246"/>
      <c r="P159" s="246"/>
      <c r="Q159" s="246"/>
    </row>
    <row r="160" spans="2:17" ht="13.5" hidden="1" customHeight="1">
      <c r="B160" s="246"/>
      <c r="C160" s="246"/>
      <c r="D160" s="246"/>
      <c r="E160" s="246"/>
      <c r="F160" s="246"/>
      <c r="G160" s="246"/>
      <c r="H160" s="246"/>
      <c r="I160" s="246"/>
      <c r="J160" s="246"/>
      <c r="K160" s="246"/>
      <c r="L160" s="246"/>
      <c r="M160" s="246"/>
      <c r="N160" s="246"/>
      <c r="O160" s="246"/>
      <c r="P160" s="246"/>
      <c r="Q160" s="246"/>
    </row>
    <row r="161" ht="13.5" hidden="1" customHeight="1"/>
    <row r="162" ht="13.5" hidden="1" customHeight="1"/>
    <row r="163" ht="13.5" hidden="1" customHeight="1"/>
    <row r="164" ht="13.5" hidden="1" customHeight="1"/>
    <row r="165" ht="13.5" hidden="1" customHeight="1"/>
    <row r="166" ht="13.5" hidden="1" customHeight="1"/>
    <row r="167" ht="13.5" hidden="1" customHeight="1"/>
    <row r="168" ht="13.5" hidden="1" customHeight="1"/>
    <row r="169" ht="13.5" hidden="1" customHeight="1"/>
    <row r="170" ht="13.5" hidden="1" customHeight="1"/>
    <row r="171" ht="13.5" hidden="1" customHeight="1"/>
    <row r="172" ht="13.5" hidden="1" customHeight="1"/>
    <row r="173" ht="13.5" hidden="1" customHeight="1"/>
    <row r="174" ht="13.5" hidden="1" customHeight="1"/>
    <row r="175" ht="13.5" hidden="1" customHeight="1"/>
    <row r="176" ht="13.5" hidden="1" customHeight="1"/>
    <row r="177" ht="13.5" hidden="1" customHeight="1"/>
    <row r="178" ht="13.5" hidden="1" customHeight="1"/>
    <row r="179" ht="13.5" hidden="1" customHeight="1"/>
    <row r="180" ht="13.5" hidden="1" customHeight="1"/>
    <row r="181" ht="13.5" hidden="1" customHeight="1"/>
    <row r="182" ht="13.5" hidden="1" customHeight="1"/>
    <row r="183" ht="13.5" hidden="1" customHeight="1"/>
    <row r="184" ht="13.5" hidden="1" customHeight="1"/>
    <row r="185" ht="13.5" hidden="1" customHeight="1"/>
    <row r="186" ht="13.5" hidden="1" customHeight="1"/>
    <row r="187" ht="13.5" hidden="1" customHeight="1"/>
    <row r="188" ht="13.5" hidden="1" customHeight="1"/>
    <row r="189" ht="13.5" hidden="1" customHeight="1"/>
    <row r="190" ht="13.5" hidden="1" customHeight="1"/>
    <row r="191" ht="13.5" hidden="1" customHeight="1"/>
  </sheetData>
  <sheetProtection password="851F" sheet="1" objects="1" scenarios="1" formatCells="0"/>
  <dataConsolidate/>
  <mergeCells count="56">
    <mergeCell ref="N77:N78"/>
    <mergeCell ref="O77:O78"/>
    <mergeCell ref="I79:J80"/>
    <mergeCell ref="K79:K80"/>
    <mergeCell ref="L79:L80"/>
    <mergeCell ref="M79:M80"/>
    <mergeCell ref="N79:N80"/>
    <mergeCell ref="O79:O80"/>
    <mergeCell ref="G77:H80"/>
    <mergeCell ref="I77:J78"/>
    <mergeCell ref="K77:K78"/>
    <mergeCell ref="L77:L78"/>
    <mergeCell ref="M77:M78"/>
    <mergeCell ref="G65:O69"/>
    <mergeCell ref="G72:J72"/>
    <mergeCell ref="G73:H76"/>
    <mergeCell ref="I73:J74"/>
    <mergeCell ref="K73:K74"/>
    <mergeCell ref="L73:L74"/>
    <mergeCell ref="M73:M74"/>
    <mergeCell ref="N73:N74"/>
    <mergeCell ref="O73:O74"/>
    <mergeCell ref="I75:J76"/>
    <mergeCell ref="N75:N76"/>
    <mergeCell ref="O75:O76"/>
    <mergeCell ref="K75:K76"/>
    <mergeCell ref="L75:L76"/>
    <mergeCell ref="M75:M76"/>
    <mergeCell ref="N55:N56"/>
    <mergeCell ref="O55:O56"/>
    <mergeCell ref="I57:J58"/>
    <mergeCell ref="K57:K58"/>
    <mergeCell ref="L57:L58"/>
    <mergeCell ref="M57:M58"/>
    <mergeCell ref="N57:N58"/>
    <mergeCell ref="O57:O58"/>
    <mergeCell ref="G55:H58"/>
    <mergeCell ref="I55:J56"/>
    <mergeCell ref="K55:K56"/>
    <mergeCell ref="L55:L56"/>
    <mergeCell ref="M55:M56"/>
    <mergeCell ref="G43:O47"/>
    <mergeCell ref="G50:J50"/>
    <mergeCell ref="G51:H54"/>
    <mergeCell ref="I51:J52"/>
    <mergeCell ref="K51:K52"/>
    <mergeCell ref="L51:L52"/>
    <mergeCell ref="M51:M52"/>
    <mergeCell ref="N51:N52"/>
    <mergeCell ref="O51:O52"/>
    <mergeCell ref="I53:J54"/>
    <mergeCell ref="N53:N54"/>
    <mergeCell ref="O53:O54"/>
    <mergeCell ref="K53:K54"/>
    <mergeCell ref="L53:L54"/>
    <mergeCell ref="M53:M54"/>
  </mergeCells>
  <phoneticPr fontId="2"/>
  <printOptions horizontalCentered="1" verticalCentered="1"/>
  <pageMargins left="0" right="0" top="0.59055118110236227" bottom="0.31496062992125984" header="0.39370078740157483" footer="0"/>
  <pageSetup paperSize="9" scale="47"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zoomScaleNormal="100" zoomScaleSheetLayoutView="70" workbookViewId="0"/>
  </sheetViews>
  <sheetFormatPr defaultColWidth="0" defaultRowHeight="13.5" customHeight="1" zeroHeight="1"/>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2:34" ht="13.5" customHeight="1">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c r="S2" s="243"/>
      <c r="AH2" s="243"/>
    </row>
    <row r="3" spans="2:34">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2:34"/>
    <row r="5" spans="2:34"/>
    <row r="6" spans="2:34"/>
    <row r="7" spans="2:34"/>
    <row r="8" spans="2:34"/>
    <row r="9" spans="2:34">
      <c r="AH9" s="243"/>
    </row>
    <row r="10" spans="2:34"/>
    <row r="11" spans="2:34"/>
    <row r="12" spans="2:34"/>
    <row r="13" spans="2:34"/>
    <row r="14" spans="2:34"/>
    <row r="15" spans="2:34"/>
    <row r="16" spans="2:34"/>
    <row r="17" spans="12:34">
      <c r="AH17" s="243"/>
    </row>
    <row r="18" spans="12:34"/>
    <row r="19" spans="12:34"/>
    <row r="20" spans="12:34">
      <c r="AH20" s="243"/>
    </row>
    <row r="21" spans="12:34">
      <c r="AH21" s="243"/>
    </row>
    <row r="22" spans="12:34"/>
    <row r="23" spans="12:34"/>
    <row r="24" spans="12:34">
      <c r="Q24" s="243"/>
    </row>
    <row r="25" spans="12:34"/>
    <row r="26" spans="12:34"/>
    <row r="27" spans="12:34"/>
    <row r="28" spans="12:34">
      <c r="O28" s="243"/>
      <c r="T28" s="243"/>
      <c r="AH28" s="243"/>
    </row>
    <row r="29" spans="12:34"/>
    <row r="30" spans="12:34"/>
    <row r="31" spans="12:34">
      <c r="Q31" s="243"/>
    </row>
    <row r="32" spans="12:34">
      <c r="L32" s="243"/>
    </row>
    <row r="33" spans="2:34">
      <c r="C33" s="243"/>
      <c r="E33" s="243"/>
      <c r="G33" s="243"/>
      <c r="I33" s="243"/>
      <c r="X33" s="243"/>
    </row>
    <row r="34" spans="2:34">
      <c r="B34" s="243"/>
      <c r="P34" s="243"/>
      <c r="R34" s="243"/>
      <c r="T34" s="243"/>
    </row>
    <row r="35" spans="2:34">
      <c r="D35" s="243"/>
      <c r="W35" s="243"/>
      <c r="AC35" s="243"/>
      <c r="AD35" s="243"/>
      <c r="AE35" s="243"/>
      <c r="AF35" s="243"/>
      <c r="AG35" s="243"/>
      <c r="AH35" s="243"/>
    </row>
    <row r="36" spans="2:34">
      <c r="H36" s="243"/>
      <c r="J36" s="243"/>
      <c r="K36" s="243"/>
      <c r="M36" s="243"/>
      <c r="Y36" s="243"/>
      <c r="Z36" s="243"/>
      <c r="AA36" s="243"/>
      <c r="AB36" s="243"/>
      <c r="AC36" s="243"/>
      <c r="AD36" s="243"/>
      <c r="AE36" s="243"/>
      <c r="AF36" s="243"/>
      <c r="AG36" s="243"/>
      <c r="AH36" s="243"/>
    </row>
    <row r="37" spans="2:34">
      <c r="AH37" s="243"/>
    </row>
    <row r="38" spans="2:34">
      <c r="AG38" s="243"/>
      <c r="AH38" s="243"/>
    </row>
    <row r="39" spans="2:34"/>
    <row r="40" spans="2:34">
      <c r="X40" s="243"/>
    </row>
    <row r="41" spans="2:34">
      <c r="R41" s="243"/>
    </row>
    <row r="42" spans="2:34">
      <c r="W42" s="243"/>
    </row>
    <row r="43" spans="2:34">
      <c r="Y43" s="243"/>
      <c r="Z43" s="243"/>
      <c r="AA43" s="243"/>
      <c r="AB43" s="243"/>
      <c r="AC43" s="243"/>
      <c r="AD43" s="243"/>
      <c r="AE43" s="243"/>
      <c r="AF43" s="243"/>
      <c r="AG43" s="243"/>
      <c r="AH43" s="243"/>
    </row>
    <row r="44" spans="2:34">
      <c r="AH44" s="243"/>
    </row>
    <row r="45" spans="2:34">
      <c r="X45" s="243"/>
    </row>
    <row r="46" spans="2:34"/>
    <row r="47" spans="2:34"/>
    <row r="48" spans="2:34">
      <c r="W48" s="243"/>
      <c r="Y48" s="243"/>
      <c r="Z48" s="243"/>
      <c r="AA48" s="243"/>
      <c r="AB48" s="243"/>
      <c r="AC48" s="243"/>
      <c r="AD48" s="243"/>
      <c r="AE48" s="243"/>
      <c r="AF48" s="243"/>
      <c r="AG48" s="243"/>
      <c r="AH48" s="243"/>
    </row>
    <row r="49" spans="28:34"/>
    <row r="50" spans="28:34">
      <c r="AE50" s="243"/>
      <c r="AF50" s="243"/>
      <c r="AG50" s="243"/>
      <c r="AH50" s="243"/>
    </row>
    <row r="51" spans="28:34">
      <c r="AC51" s="243"/>
      <c r="AD51" s="243"/>
      <c r="AE51" s="243"/>
      <c r="AF51" s="243"/>
      <c r="AG51" s="243"/>
      <c r="AH51" s="243"/>
    </row>
    <row r="52" spans="28:34"/>
    <row r="53" spans="28:34">
      <c r="AF53" s="243"/>
      <c r="AG53" s="243"/>
      <c r="AH53" s="243"/>
    </row>
    <row r="54" spans="28:34">
      <c r="AH54" s="243"/>
    </row>
    <row r="55" spans="28:34"/>
    <row r="56" spans="28:34">
      <c r="AB56" s="243"/>
      <c r="AC56" s="243"/>
      <c r="AD56" s="243"/>
      <c r="AE56" s="243"/>
      <c r="AF56" s="243"/>
      <c r="AG56" s="243"/>
      <c r="AH56" s="243"/>
    </row>
    <row r="57" spans="28:34">
      <c r="AH57" s="243"/>
    </row>
    <row r="58" spans="28:34">
      <c r="AH58" s="243"/>
    </row>
    <row r="59" spans="28:34"/>
    <row r="60" spans="28:34"/>
    <row r="61" spans="28:34"/>
    <row r="62" spans="28:34"/>
    <row r="63" spans="28:34">
      <c r="AH63" s="243"/>
    </row>
    <row r="64" spans="28:34">
      <c r="AG64" s="243"/>
      <c r="AH64" s="243"/>
    </row>
    <row r="65" spans="28:34"/>
    <row r="66" spans="28:34"/>
    <row r="67" spans="28:34"/>
    <row r="68" spans="28:34">
      <c r="AB68" s="243"/>
      <c r="AC68" s="243"/>
      <c r="AD68" s="243"/>
      <c r="AE68" s="243"/>
      <c r="AF68" s="243"/>
      <c r="AG68" s="243"/>
      <c r="AH68" s="243"/>
    </row>
    <row r="69" spans="28:34">
      <c r="AF69" s="243"/>
      <c r="AG69" s="243"/>
      <c r="AH69" s="243"/>
    </row>
    <row r="70" spans="28:34"/>
    <row r="71" spans="28:34"/>
    <row r="72" spans="28:34"/>
    <row r="73" spans="28:34"/>
    <row r="74" spans="28:34"/>
    <row r="75" spans="28:34">
      <c r="AH75" s="243"/>
    </row>
    <row r="76" spans="28:34">
      <c r="AF76" s="243"/>
      <c r="AG76" s="243"/>
      <c r="AH76" s="243"/>
    </row>
    <row r="77" spans="28:34">
      <c r="AG77" s="243"/>
      <c r="AH77" s="243"/>
    </row>
    <row r="78" spans="28:34"/>
    <row r="79" spans="28:34"/>
    <row r="80" spans="28:34"/>
    <row r="81" spans="25:34"/>
    <row r="82" spans="25:34">
      <c r="Y82" s="243"/>
    </row>
    <row r="83" spans="25:34">
      <c r="Y83" s="243"/>
      <c r="Z83" s="243"/>
      <c r="AA83" s="243"/>
      <c r="AB83" s="243"/>
      <c r="AC83" s="243"/>
      <c r="AD83" s="243"/>
      <c r="AE83" s="243"/>
      <c r="AF83" s="243"/>
      <c r="AG83" s="243"/>
      <c r="AH83" s="243"/>
    </row>
    <row r="84" spans="25:34"/>
    <row r="85" spans="25:34"/>
    <row r="86" spans="25:34"/>
    <row r="87" spans="25:34"/>
    <row r="88" spans="25:34">
      <c r="AH88" s="243"/>
    </row>
    <row r="89" spans="25:34"/>
    <row r="90" spans="25:34"/>
    <row r="91" spans="25:34"/>
    <row r="92" spans="25:34" ht="13.5" customHeight="1"/>
    <row r="93" spans="25:34" ht="13.5" customHeight="1"/>
    <row r="94" spans="25:34" ht="13.5" customHeight="1">
      <c r="AF94" s="243"/>
      <c r="AG94" s="243"/>
      <c r="AH94" s="243"/>
    </row>
    <row r="95" spans="25:34" ht="13.5" customHeight="1">
      <c r="AH95" s="243"/>
    </row>
    <row r="96" spans="25:34" ht="13.5" customHeight="1"/>
    <row r="97" spans="33:34" ht="13.5" customHeight="1"/>
    <row r="98" spans="33:34" ht="13.5" customHeight="1"/>
    <row r="99" spans="33:34" ht="13.5" customHeight="1"/>
    <row r="100" spans="33:34" ht="13.5" customHeight="1"/>
    <row r="101" spans="33:34" ht="13.5" customHeight="1">
      <c r="AH101" s="243"/>
    </row>
    <row r="102" spans="33:34" ht="13.5" customHeight="1"/>
    <row r="103" spans="33:34" ht="13.5" customHeight="1"/>
    <row r="104" spans="33:34" ht="13.5" customHeight="1">
      <c r="AG104" s="243"/>
      <c r="AH104" s="243"/>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34" ht="13.5" customHeight="1"/>
    <row r="114" spans="34:34" ht="13.5" customHeight="1"/>
    <row r="115" spans="34:34" ht="13.5" customHeight="1"/>
    <row r="116" spans="34:34" ht="13.5" customHeight="1">
      <c r="AH116" s="243"/>
    </row>
    <row r="117" spans="34:34" ht="13.5" customHeight="1"/>
    <row r="118" spans="34:34" ht="13.5" customHeight="1"/>
    <row r="119" spans="34:34" ht="13.5" customHeight="1"/>
    <row r="120" spans="34:34" ht="13.5" customHeight="1">
      <c r="AH120" s="243"/>
    </row>
    <row r="121" spans="34:34" ht="13.5" customHeight="1">
      <c r="AH121" s="243"/>
    </row>
    <row r="122" spans="34:34" ht="13.5" customHeight="1"/>
    <row r="123" spans="34:34" ht="13.5" customHeight="1"/>
    <row r="124" spans="34:34" ht="13.5" customHeight="1"/>
    <row r="125" spans="34:34" ht="13.5" customHeight="1"/>
    <row r="126" spans="34:34" ht="13.5" hidden="1" customHeight="1"/>
    <row r="127" spans="34:34" ht="13.5" hidden="1" customHeight="1"/>
    <row r="128" spans="34:34"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password="851F" sheet="1" objects="1" scenarios="1"/>
  <dataConsolidate/>
  <phoneticPr fontId="2"/>
  <printOptions horizontalCentered="1" verticalCentered="1"/>
  <pageMargins left="0" right="0" top="0.19685039370078741" bottom="0" header="0.39370078740157483" footer="0"/>
  <pageSetup paperSize="9" scale="35" orientation="landscape"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zoomScaleNormal="100" zoomScaleSheetLayoutView="55" workbookViewId="0"/>
  </sheetViews>
  <sheetFormatPr defaultColWidth="0" defaultRowHeight="13.5" customHeight="1" zeroHeight="1"/>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2:34" ht="13.5" customHeight="1">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c r="S2" s="243"/>
      <c r="AH2" s="243"/>
    </row>
    <row r="3" spans="2:34">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2:34"/>
    <row r="5" spans="2:34"/>
    <row r="6" spans="2:34"/>
    <row r="7" spans="2:34"/>
    <row r="8" spans="2:34"/>
    <row r="9" spans="2:34">
      <c r="AH9" s="243"/>
    </row>
    <row r="10" spans="2:34"/>
    <row r="11" spans="2:34"/>
    <row r="12" spans="2:34"/>
    <row r="13" spans="2:34"/>
    <row r="14" spans="2:34"/>
    <row r="15" spans="2:34"/>
    <row r="16" spans="2:34"/>
    <row r="17" spans="12:34">
      <c r="AH17" s="243"/>
    </row>
    <row r="18" spans="12:34"/>
    <row r="19" spans="12:34"/>
    <row r="20" spans="12:34">
      <c r="AH20" s="243"/>
    </row>
    <row r="21" spans="12:34">
      <c r="AH21" s="243"/>
    </row>
    <row r="22" spans="12:34"/>
    <row r="23" spans="12:34"/>
    <row r="24" spans="12:34">
      <c r="Q24" s="243"/>
    </row>
    <row r="25" spans="12:34"/>
    <row r="26" spans="12:34"/>
    <row r="27" spans="12:34"/>
    <row r="28" spans="12:34">
      <c r="O28" s="243"/>
      <c r="T28" s="243"/>
      <c r="AH28" s="243"/>
    </row>
    <row r="29" spans="12:34"/>
    <row r="30" spans="12:34"/>
    <row r="31" spans="12:34">
      <c r="Q31" s="243"/>
    </row>
    <row r="32" spans="12:34">
      <c r="L32" s="243"/>
    </row>
    <row r="33" spans="2:34">
      <c r="C33" s="243"/>
      <c r="E33" s="243"/>
      <c r="G33" s="243"/>
      <c r="I33" s="243"/>
      <c r="X33" s="243"/>
    </row>
    <row r="34" spans="2:34">
      <c r="B34" s="243"/>
      <c r="P34" s="243"/>
      <c r="R34" s="243"/>
      <c r="T34" s="243"/>
    </row>
    <row r="35" spans="2:34">
      <c r="D35" s="243"/>
      <c r="W35" s="243"/>
      <c r="AC35" s="243"/>
      <c r="AD35" s="243"/>
      <c r="AE35" s="243"/>
      <c r="AF35" s="243"/>
      <c r="AG35" s="243"/>
      <c r="AH35" s="243"/>
    </row>
    <row r="36" spans="2:34">
      <c r="H36" s="243"/>
      <c r="J36" s="243"/>
      <c r="K36" s="243"/>
      <c r="M36" s="243"/>
      <c r="Y36" s="243"/>
      <c r="Z36" s="243"/>
      <c r="AA36" s="243"/>
      <c r="AB36" s="243"/>
      <c r="AC36" s="243"/>
      <c r="AD36" s="243"/>
      <c r="AE36" s="243"/>
      <c r="AF36" s="243"/>
      <c r="AG36" s="243"/>
      <c r="AH36" s="243"/>
    </row>
    <row r="37" spans="2:34">
      <c r="AH37" s="243"/>
    </row>
    <row r="38" spans="2:34">
      <c r="AG38" s="243"/>
      <c r="AH38" s="243"/>
    </row>
    <row r="39" spans="2:34"/>
    <row r="40" spans="2:34">
      <c r="X40" s="243"/>
    </row>
    <row r="41" spans="2:34">
      <c r="R41" s="243"/>
    </row>
    <row r="42" spans="2:34">
      <c r="W42" s="243"/>
    </row>
    <row r="43" spans="2:34">
      <c r="Y43" s="243"/>
      <c r="Z43" s="243"/>
      <c r="AA43" s="243"/>
      <c r="AB43" s="243"/>
      <c r="AC43" s="243"/>
      <c r="AD43" s="243"/>
      <c r="AE43" s="243"/>
      <c r="AF43" s="243"/>
      <c r="AG43" s="243"/>
      <c r="AH43" s="243"/>
    </row>
    <row r="44" spans="2:34">
      <c r="AH44" s="243"/>
    </row>
    <row r="45" spans="2:34">
      <c r="X45" s="243"/>
    </row>
    <row r="46" spans="2:34"/>
    <row r="47" spans="2:34"/>
    <row r="48" spans="2:34">
      <c r="W48" s="243"/>
      <c r="Y48" s="243"/>
      <c r="Z48" s="243"/>
      <c r="AA48" s="243"/>
      <c r="AB48" s="243"/>
      <c r="AC48" s="243"/>
      <c r="AD48" s="243"/>
      <c r="AE48" s="243"/>
      <c r="AF48" s="243"/>
      <c r="AG48" s="243"/>
      <c r="AH48" s="243"/>
    </row>
    <row r="49" spans="28:34"/>
    <row r="50" spans="28:34">
      <c r="AE50" s="243"/>
      <c r="AF50" s="243"/>
      <c r="AG50" s="243"/>
      <c r="AH50" s="243"/>
    </row>
    <row r="51" spans="28:34">
      <c r="AC51" s="243"/>
      <c r="AD51" s="243"/>
      <c r="AE51" s="243"/>
      <c r="AF51" s="243"/>
      <c r="AG51" s="243"/>
      <c r="AH51" s="243"/>
    </row>
    <row r="52" spans="28:34"/>
    <row r="53" spans="28:34">
      <c r="AF53" s="243"/>
      <c r="AG53" s="243"/>
      <c r="AH53" s="243"/>
    </row>
    <row r="54" spans="28:34">
      <c r="AH54" s="243"/>
    </row>
    <row r="55" spans="28:34"/>
    <row r="56" spans="28:34">
      <c r="AB56" s="243"/>
      <c r="AC56" s="243"/>
      <c r="AD56" s="243"/>
      <c r="AE56" s="243"/>
      <c r="AF56" s="243"/>
      <c r="AG56" s="243"/>
      <c r="AH56" s="243"/>
    </row>
    <row r="57" spans="28:34">
      <c r="AH57" s="243"/>
    </row>
    <row r="58" spans="28:34">
      <c r="AH58" s="243"/>
    </row>
    <row r="59" spans="28:34">
      <c r="AG59" s="243"/>
      <c r="AH59" s="243"/>
    </row>
    <row r="60" spans="28:34"/>
    <row r="61" spans="28:34"/>
    <row r="62" spans="28:34"/>
    <row r="63" spans="28:34">
      <c r="AH63" s="243"/>
    </row>
    <row r="64" spans="28:34">
      <c r="AG64" s="243"/>
      <c r="AH64" s="243"/>
    </row>
    <row r="65" spans="28:34"/>
    <row r="66" spans="28:34"/>
    <row r="67" spans="28:34"/>
    <row r="68" spans="28:34">
      <c r="AB68" s="243"/>
      <c r="AC68" s="243"/>
      <c r="AD68" s="243"/>
      <c r="AE68" s="243"/>
      <c r="AF68" s="243"/>
      <c r="AG68" s="243"/>
      <c r="AH68" s="243"/>
    </row>
    <row r="69" spans="28:34">
      <c r="AF69" s="243"/>
      <c r="AG69" s="243"/>
      <c r="AH69" s="243"/>
    </row>
    <row r="70" spans="28:34"/>
    <row r="71" spans="28:34"/>
    <row r="72" spans="28:34"/>
    <row r="73" spans="28:34"/>
    <row r="74" spans="28:34"/>
    <row r="75" spans="28:34">
      <c r="AH75" s="243"/>
    </row>
    <row r="76" spans="28:34">
      <c r="AF76" s="243"/>
      <c r="AG76" s="243"/>
      <c r="AH76" s="243"/>
    </row>
    <row r="77" spans="28:34">
      <c r="AG77" s="243"/>
      <c r="AH77" s="243"/>
    </row>
    <row r="78" spans="28:34"/>
    <row r="79" spans="28:34"/>
    <row r="80" spans="28:34"/>
    <row r="81" spans="25:34"/>
    <row r="82" spans="25:34">
      <c r="Y82" s="243"/>
    </row>
    <row r="83" spans="25:34">
      <c r="Y83" s="243"/>
      <c r="Z83" s="243"/>
      <c r="AA83" s="243"/>
      <c r="AB83" s="243"/>
      <c r="AC83" s="243"/>
      <c r="AD83" s="243"/>
      <c r="AE83" s="243"/>
      <c r="AF83" s="243"/>
      <c r="AG83" s="243"/>
      <c r="AH83" s="243"/>
    </row>
    <row r="84" spans="25:34"/>
    <row r="85" spans="25:34"/>
    <row r="86" spans="25:34"/>
    <row r="87" spans="25:34"/>
    <row r="88" spans="25:34">
      <c r="AH88" s="243"/>
    </row>
    <row r="89" spans="25:34"/>
    <row r="90" spans="25:34"/>
    <row r="91" spans="25:34"/>
    <row r="92" spans="25:34" ht="13.5" customHeight="1"/>
    <row r="93" spans="25:34" ht="13.5" customHeight="1"/>
    <row r="94" spans="25:34" ht="13.5" customHeight="1">
      <c r="AF94" s="243"/>
      <c r="AG94" s="243"/>
      <c r="AH94" s="243"/>
    </row>
    <row r="95" spans="25:34" ht="13.5" customHeight="1">
      <c r="AH95" s="243"/>
    </row>
    <row r="96" spans="25:34" ht="13.5" customHeight="1"/>
    <row r="97" spans="33:34" ht="13.5" customHeight="1"/>
    <row r="98" spans="33:34" ht="13.5" customHeight="1"/>
    <row r="99" spans="33:34" ht="13.5" customHeight="1"/>
    <row r="100" spans="33:34" ht="13.5" customHeight="1"/>
    <row r="101" spans="33:34" ht="13.5" customHeight="1">
      <c r="AH101" s="243"/>
    </row>
    <row r="102" spans="33:34" ht="13.5" customHeight="1"/>
    <row r="103" spans="33:34" ht="13.5" customHeight="1"/>
    <row r="104" spans="33:34" ht="13.5" customHeight="1">
      <c r="AG104" s="243"/>
      <c r="AH104" s="243"/>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34" ht="13.5" customHeight="1"/>
    <row r="114" spans="34:34" ht="13.5" customHeight="1"/>
    <row r="115" spans="34:34" ht="13.5" customHeight="1"/>
    <row r="116" spans="34:34" ht="13.5" customHeight="1">
      <c r="AH116" s="243"/>
    </row>
    <row r="117" spans="34:34" ht="13.5" customHeight="1"/>
    <row r="118" spans="34:34" ht="13.5" customHeight="1"/>
    <row r="119" spans="34:34" ht="13.5" customHeight="1"/>
    <row r="120" spans="34:34" ht="13.5" customHeight="1">
      <c r="AH120" s="243"/>
    </row>
    <row r="121" spans="34:34" ht="13.5" customHeight="1">
      <c r="AH121" s="243"/>
    </row>
    <row r="122" spans="34:34" ht="13.5" customHeight="1"/>
    <row r="123" spans="34:34" ht="13.5" customHeight="1"/>
    <row r="124" spans="34:34" ht="13.5" customHeight="1"/>
    <row r="125" spans="34:34" ht="13.5" customHeight="1"/>
    <row r="126" spans="34:34" ht="13.5" hidden="1" customHeight="1"/>
    <row r="127" spans="34:34" ht="13.5" hidden="1" customHeight="1"/>
    <row r="128" spans="34:34"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password="851F" sheet="1" objects="1" scenarios="1"/>
  <dataConsolidate/>
  <phoneticPr fontId="2"/>
  <printOptions horizontalCentered="1" verticalCentered="1"/>
  <pageMargins left="0" right="0" top="0.19685039370078741" bottom="0" header="0.39370078740157483" footer="0"/>
  <pageSetup paperSize="9" scale="35" orientation="landscape"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cols>
    <col min="1" max="1" width="45.875" style="106" customWidth="1"/>
    <col min="2" max="8" width="13.375" style="106" customWidth="1"/>
    <col min="9" max="16384" width="11.125" style="106"/>
  </cols>
  <sheetData>
    <row r="1" spans="1:8">
      <c r="A1" s="100"/>
      <c r="B1" s="101"/>
      <c r="C1" s="102"/>
      <c r="D1" s="103"/>
      <c r="E1" s="104"/>
      <c r="F1" s="104"/>
      <c r="G1" s="104"/>
      <c r="H1" s="105"/>
    </row>
    <row r="2" spans="1:8">
      <c r="A2" s="107"/>
      <c r="B2" s="108"/>
      <c r="C2" s="109"/>
      <c r="D2" s="110" t="s">
        <v>40</v>
      </c>
      <c r="E2" s="111"/>
      <c r="F2" s="112" t="s">
        <v>516</v>
      </c>
      <c r="G2" s="113"/>
      <c r="H2" s="114"/>
    </row>
    <row r="3" spans="1:8">
      <c r="A3" s="110" t="s">
        <v>509</v>
      </c>
      <c r="B3" s="115"/>
      <c r="C3" s="116"/>
      <c r="D3" s="117">
        <v>38117</v>
      </c>
      <c r="E3" s="118"/>
      <c r="F3" s="119">
        <v>94828</v>
      </c>
      <c r="G3" s="120"/>
      <c r="H3" s="121"/>
    </row>
    <row r="4" spans="1:8">
      <c r="A4" s="122"/>
      <c r="B4" s="123"/>
      <c r="C4" s="124"/>
      <c r="D4" s="125">
        <v>33415</v>
      </c>
      <c r="E4" s="126"/>
      <c r="F4" s="127">
        <v>55133</v>
      </c>
      <c r="G4" s="128"/>
      <c r="H4" s="129"/>
    </row>
    <row r="5" spans="1:8">
      <c r="A5" s="110" t="s">
        <v>511</v>
      </c>
      <c r="B5" s="115"/>
      <c r="C5" s="116"/>
      <c r="D5" s="117">
        <v>33092</v>
      </c>
      <c r="E5" s="118"/>
      <c r="F5" s="119">
        <v>119674</v>
      </c>
      <c r="G5" s="120"/>
      <c r="H5" s="121"/>
    </row>
    <row r="6" spans="1:8">
      <c r="A6" s="122"/>
      <c r="B6" s="123"/>
      <c r="C6" s="124"/>
      <c r="D6" s="125">
        <v>22619</v>
      </c>
      <c r="E6" s="126"/>
      <c r="F6" s="127">
        <v>57803</v>
      </c>
      <c r="G6" s="128"/>
      <c r="H6" s="129"/>
    </row>
    <row r="7" spans="1:8">
      <c r="A7" s="110" t="s">
        <v>512</v>
      </c>
      <c r="B7" s="115"/>
      <c r="C7" s="116"/>
      <c r="D7" s="117">
        <v>50614</v>
      </c>
      <c r="E7" s="118"/>
      <c r="F7" s="119">
        <v>119685</v>
      </c>
      <c r="G7" s="120"/>
      <c r="H7" s="121"/>
    </row>
    <row r="8" spans="1:8">
      <c r="A8" s="122"/>
      <c r="B8" s="123"/>
      <c r="C8" s="124"/>
      <c r="D8" s="125">
        <v>20776</v>
      </c>
      <c r="E8" s="126"/>
      <c r="F8" s="127">
        <v>68464</v>
      </c>
      <c r="G8" s="128"/>
      <c r="H8" s="129"/>
    </row>
    <row r="9" spans="1:8">
      <c r="A9" s="110" t="s">
        <v>513</v>
      </c>
      <c r="B9" s="115"/>
      <c r="C9" s="116"/>
      <c r="D9" s="117">
        <v>48543</v>
      </c>
      <c r="E9" s="118"/>
      <c r="F9" s="119">
        <v>128611</v>
      </c>
      <c r="G9" s="120"/>
      <c r="H9" s="121"/>
    </row>
    <row r="10" spans="1:8">
      <c r="A10" s="122"/>
      <c r="B10" s="123"/>
      <c r="C10" s="124"/>
      <c r="D10" s="125">
        <v>33201</v>
      </c>
      <c r="E10" s="126"/>
      <c r="F10" s="127">
        <v>61552</v>
      </c>
      <c r="G10" s="128"/>
      <c r="H10" s="129"/>
    </row>
    <row r="11" spans="1:8">
      <c r="A11" s="110" t="s">
        <v>514</v>
      </c>
      <c r="B11" s="115"/>
      <c r="C11" s="116"/>
      <c r="D11" s="117">
        <v>62266</v>
      </c>
      <c r="E11" s="118"/>
      <c r="F11" s="119">
        <v>138651</v>
      </c>
      <c r="G11" s="120"/>
      <c r="H11" s="121"/>
    </row>
    <row r="12" spans="1:8">
      <c r="A12" s="122"/>
      <c r="B12" s="123"/>
      <c r="C12" s="130"/>
      <c r="D12" s="125">
        <v>31412</v>
      </c>
      <c r="E12" s="126"/>
      <c r="F12" s="127">
        <v>71211</v>
      </c>
      <c r="G12" s="128"/>
      <c r="H12" s="129"/>
    </row>
    <row r="13" spans="1:8">
      <c r="A13" s="110"/>
      <c r="B13" s="115"/>
      <c r="C13" s="131"/>
      <c r="D13" s="132">
        <v>46526</v>
      </c>
      <c r="E13" s="133"/>
      <c r="F13" s="134">
        <v>120290</v>
      </c>
      <c r="G13" s="135"/>
      <c r="H13" s="121"/>
    </row>
    <row r="14" spans="1:8">
      <c r="A14" s="122"/>
      <c r="B14" s="123"/>
      <c r="C14" s="124"/>
      <c r="D14" s="125">
        <v>28285</v>
      </c>
      <c r="E14" s="126"/>
      <c r="F14" s="127">
        <v>62833</v>
      </c>
      <c r="G14" s="128"/>
      <c r="H14" s="129"/>
    </row>
    <row r="17" spans="1:11">
      <c r="A17" s="106" t="s">
        <v>41</v>
      </c>
    </row>
    <row r="18" spans="1:11">
      <c r="A18" s="136"/>
      <c r="B18" s="136" t="str">
        <f>実質収支比率等に係る経年分析!F$46</f>
        <v>H24</v>
      </c>
      <c r="C18" s="136" t="str">
        <f>実質収支比率等に係る経年分析!G$46</f>
        <v>H25</v>
      </c>
      <c r="D18" s="136" t="str">
        <f>実質収支比率等に係る経年分析!H$46</f>
        <v>H26</v>
      </c>
      <c r="E18" s="136" t="str">
        <f>実質収支比率等に係る経年分析!I$46</f>
        <v>H27</v>
      </c>
      <c r="F18" s="136" t="str">
        <f>実質収支比率等に係る経年分析!J$46</f>
        <v>H28</v>
      </c>
    </row>
    <row r="19" spans="1:11">
      <c r="A19" s="136" t="s">
        <v>42</v>
      </c>
      <c r="B19" s="136">
        <f>ROUND(VALUE(SUBSTITUTE(実質収支比率等に係る経年分析!F$48,"▲","-")),2)</f>
        <v>4.12</v>
      </c>
      <c r="C19" s="136">
        <f>ROUND(VALUE(SUBSTITUTE(実質収支比率等に係る経年分析!G$48,"▲","-")),2)</f>
        <v>4.7699999999999996</v>
      </c>
      <c r="D19" s="136">
        <f>ROUND(VALUE(SUBSTITUTE(実質収支比率等に係る経年分析!H$48,"▲","-")),2)</f>
        <v>4.28</v>
      </c>
      <c r="E19" s="136">
        <f>ROUND(VALUE(SUBSTITUTE(実質収支比率等に係る経年分析!I$48,"▲","-")),2)</f>
        <v>4.12</v>
      </c>
      <c r="F19" s="136">
        <f>ROUND(VALUE(SUBSTITUTE(実質収支比率等に係る経年分析!J$48,"▲","-")),2)</f>
        <v>1.78</v>
      </c>
    </row>
    <row r="20" spans="1:11">
      <c r="A20" s="136" t="s">
        <v>43</v>
      </c>
      <c r="B20" s="136">
        <f>ROUND(VALUE(SUBSTITUTE(実質収支比率等に係る経年分析!F$47,"▲","-")),2)</f>
        <v>24.41</v>
      </c>
      <c r="C20" s="136">
        <f>ROUND(VALUE(SUBSTITUTE(実質収支比率等に係る経年分析!G$47,"▲","-")),2)</f>
        <v>26.87</v>
      </c>
      <c r="D20" s="136">
        <f>ROUND(VALUE(SUBSTITUTE(実質収支比率等に係る経年分析!H$47,"▲","-")),2)</f>
        <v>30.67</v>
      </c>
      <c r="E20" s="136">
        <f>ROUND(VALUE(SUBSTITUTE(実質収支比率等に係る経年分析!I$47,"▲","-")),2)</f>
        <v>31.97</v>
      </c>
      <c r="F20" s="136">
        <f>ROUND(VALUE(SUBSTITUTE(実質収支比率等に係る経年分析!J$47,"▲","-")),2)</f>
        <v>35.549999999999997</v>
      </c>
    </row>
    <row r="21" spans="1:11">
      <c r="A21" s="136" t="s">
        <v>44</v>
      </c>
      <c r="B21" s="136">
        <f>IF(ISNUMBER(VALUE(SUBSTITUTE(実質収支比率等に係る経年分析!F$49,"▲","-"))),ROUND(VALUE(SUBSTITUTE(実質収支比率等に係る経年分析!F$49,"▲","-")),2),NA())</f>
        <v>-1</v>
      </c>
      <c r="C21" s="136">
        <f>IF(ISNUMBER(VALUE(SUBSTITUTE(実質収支比率等に係る経年分析!G$49,"▲","-"))),ROUND(VALUE(SUBSTITUTE(実質収支比率等に係る経年分析!G$49,"▲","-")),2),NA())</f>
        <v>0.63</v>
      </c>
      <c r="D21" s="136">
        <f>IF(ISNUMBER(VALUE(SUBSTITUTE(実質収支比率等に係る経年分析!H$49,"▲","-"))),ROUND(VALUE(SUBSTITUTE(実質収支比率等に係る経年分析!H$49,"▲","-")),2),NA())</f>
        <v>-0.69</v>
      </c>
      <c r="E21" s="136">
        <f>IF(ISNUMBER(VALUE(SUBSTITUTE(実質収支比率等に係る経年分析!I$49,"▲","-"))),ROUND(VALUE(SUBSTITUTE(実質収支比率等に係る経年分析!I$49,"▲","-")),2),NA())</f>
        <v>-0.01</v>
      </c>
      <c r="F21" s="136">
        <f>IF(ISNUMBER(VALUE(SUBSTITUTE(実質収支比率等に係る経年分析!J$49,"▲","-"))),ROUND(VALUE(SUBSTITUTE(実質収支比率等に係る経年分析!J$49,"▲","-")),2),NA())</f>
        <v>-2.48</v>
      </c>
    </row>
    <row r="24" spans="1:11">
      <c r="A24" s="106" t="s">
        <v>45</v>
      </c>
    </row>
    <row r="25" spans="1:11">
      <c r="A25" s="137"/>
      <c r="B25" s="137" t="str">
        <f>連結実質赤字比率に係る赤字・黒字の構成分析!F$33</f>
        <v>H24</v>
      </c>
      <c r="C25" s="137"/>
      <c r="D25" s="137" t="str">
        <f>連結実質赤字比率に係る赤字・黒字の構成分析!G$33</f>
        <v>H25</v>
      </c>
      <c r="E25" s="137"/>
      <c r="F25" s="137" t="str">
        <f>連結実質赤字比率に係る赤字・黒字の構成分析!H$33</f>
        <v>H26</v>
      </c>
      <c r="G25" s="137"/>
      <c r="H25" s="137" t="str">
        <f>連結実質赤字比率に係る赤字・黒字の構成分析!I$33</f>
        <v>H27</v>
      </c>
      <c r="I25" s="137"/>
      <c r="J25" s="137" t="str">
        <f>連結実質赤字比率に係る赤字・黒字の構成分析!J$33</f>
        <v>H28</v>
      </c>
      <c r="K25" s="137"/>
    </row>
    <row r="26" spans="1:11">
      <c r="A26" s="137"/>
      <c r="B26" s="137" t="s">
        <v>46</v>
      </c>
      <c r="C26" s="137" t="s">
        <v>47</v>
      </c>
      <c r="D26" s="137" t="s">
        <v>46</v>
      </c>
      <c r="E26" s="137" t="s">
        <v>47</v>
      </c>
      <c r="F26" s="137" t="s">
        <v>46</v>
      </c>
      <c r="G26" s="137" t="s">
        <v>47</v>
      </c>
      <c r="H26" s="137" t="s">
        <v>46</v>
      </c>
      <c r="I26" s="137" t="s">
        <v>47</v>
      </c>
      <c r="J26" s="137" t="s">
        <v>46</v>
      </c>
      <c r="K26" s="137" t="s">
        <v>47</v>
      </c>
    </row>
    <row r="27" spans="1:11">
      <c r="A27" s="137" t="str">
        <f>IF(連結実質赤字比率に係る赤字・黒字の構成分析!C$43="",NA(),連結実質赤字比率に係る赤字・黒字の構成分析!C$43)</f>
        <v>その他会計（黒字）</v>
      </c>
      <c r="B27" s="137" t="e">
        <f>IF(ROUND(VALUE(SUBSTITUTE(連結実質赤字比率に係る赤字・黒字の構成分析!F$43,"▲", "-")), 2) &lt; 0, ABS(ROUND(VALUE(SUBSTITUTE(連結実質赤字比率に係る赤字・黒字の構成分析!F$43,"▲", "-")), 2)), NA())</f>
        <v>#VALUE!</v>
      </c>
      <c r="C27" s="137" t="e">
        <f>IF(ROUND(VALUE(SUBSTITUTE(連結実質赤字比率に係る赤字・黒字の構成分析!F$43,"▲", "-")), 2) &gt;= 0, ABS(ROUND(VALUE(SUBSTITUTE(連結実質赤字比率に係る赤字・黒字の構成分析!F$43,"▲", "-")), 2)), NA())</f>
        <v>#VALUE!</v>
      </c>
      <c r="D27" s="137" t="e">
        <f>IF(ROUND(VALUE(SUBSTITUTE(連結実質赤字比率に係る赤字・黒字の構成分析!G$43,"▲", "-")), 2) &lt; 0, ABS(ROUND(VALUE(SUBSTITUTE(連結実質赤字比率に係る赤字・黒字の構成分析!G$43,"▲", "-")), 2)), NA())</f>
        <v>#VALUE!</v>
      </c>
      <c r="E27" s="137" t="e">
        <f>IF(ROUND(VALUE(SUBSTITUTE(連結実質赤字比率に係る赤字・黒字の構成分析!G$43,"▲", "-")), 2) &gt;= 0, ABS(ROUND(VALUE(SUBSTITUTE(連結実質赤字比率に係る赤字・黒字の構成分析!G$43,"▲", "-")), 2)), NA())</f>
        <v>#VALUE!</v>
      </c>
      <c r="F27" s="137" t="e">
        <f>IF(ROUND(VALUE(SUBSTITUTE(連結実質赤字比率に係る赤字・黒字の構成分析!H$43,"▲", "-")), 2) &lt; 0, ABS(ROUND(VALUE(SUBSTITUTE(連結実質赤字比率に係る赤字・黒字の構成分析!H$43,"▲", "-")), 2)), NA())</f>
        <v>#VALUE!</v>
      </c>
      <c r="G27" s="137" t="e">
        <f>IF(ROUND(VALUE(SUBSTITUTE(連結実質赤字比率に係る赤字・黒字の構成分析!H$43,"▲", "-")), 2) &gt;= 0, ABS(ROUND(VALUE(SUBSTITUTE(連結実質赤字比率に係る赤字・黒字の構成分析!H$43,"▲", "-")), 2)), NA())</f>
        <v>#VALUE!</v>
      </c>
      <c r="H27" s="137" t="e">
        <f>IF(ROUND(VALUE(SUBSTITUTE(連結実質赤字比率に係る赤字・黒字の構成分析!I$43,"▲", "-")), 2) &lt; 0, ABS(ROUND(VALUE(SUBSTITUTE(連結実質赤字比率に係る赤字・黒字の構成分析!I$43,"▲", "-")), 2)), NA())</f>
        <v>#VALUE!</v>
      </c>
      <c r="I27" s="137" t="e">
        <f>IF(ROUND(VALUE(SUBSTITUTE(連結実質赤字比率に係る赤字・黒字の構成分析!I$43,"▲", "-")), 2) &gt;= 0, ABS(ROUND(VALUE(SUBSTITUTE(連結実質赤字比率に係る赤字・黒字の構成分析!I$43,"▲", "-")), 2)), NA())</f>
        <v>#VALUE!</v>
      </c>
      <c r="J27" s="137" t="e">
        <f>IF(ROUND(VALUE(SUBSTITUTE(連結実質赤字比率に係る赤字・黒字の構成分析!J$43,"▲", "-")), 2) &lt; 0, ABS(ROUND(VALUE(SUBSTITUTE(連結実質赤字比率に係る赤字・黒字の構成分析!J$43,"▲", "-")), 2)), NA())</f>
        <v>#VALUE!</v>
      </c>
      <c r="K27" s="137" t="e">
        <f>IF(ROUND(VALUE(SUBSTITUTE(連結実質赤字比率に係る赤字・黒字の構成分析!J$43,"▲", "-")), 2) &gt;= 0, ABS(ROUND(VALUE(SUBSTITUTE(連結実質赤字比率に係る赤字・黒字の構成分析!J$43,"▲", "-")), 2)), NA())</f>
        <v>#VALUE!</v>
      </c>
    </row>
    <row r="28" spans="1:11">
      <c r="A28" s="137" t="str">
        <f>IF(連結実質赤字比率に係る赤字・黒字の構成分析!C$42="",NA(),連結実質赤字比率に係る赤字・黒字の構成分析!C$42)</f>
        <v>その他会計（赤字）</v>
      </c>
      <c r="B28" s="137" t="e">
        <f>IF(ROUND(VALUE(SUBSTITUTE(連結実質赤字比率に係る赤字・黒字の構成分析!F$42,"▲", "-")), 2) &lt; 0, ABS(ROUND(VALUE(SUBSTITUTE(連結実質赤字比率に係る赤字・黒字の構成分析!F$42,"▲", "-")), 2)), NA())</f>
        <v>#VALUE!</v>
      </c>
      <c r="C28" s="137" t="e">
        <f>IF(ROUND(VALUE(SUBSTITUTE(連結実質赤字比率に係る赤字・黒字の構成分析!F$42,"▲", "-")), 2) &gt;= 0, ABS(ROUND(VALUE(SUBSTITUTE(連結実質赤字比率に係る赤字・黒字の構成分析!F$42,"▲", "-")), 2)), NA())</f>
        <v>#VALUE!</v>
      </c>
      <c r="D28" s="137" t="e">
        <f>IF(ROUND(VALUE(SUBSTITUTE(連結実質赤字比率に係る赤字・黒字の構成分析!G$42,"▲", "-")), 2) &lt; 0, ABS(ROUND(VALUE(SUBSTITUTE(連結実質赤字比率に係る赤字・黒字の構成分析!G$42,"▲", "-")), 2)), NA())</f>
        <v>#VALUE!</v>
      </c>
      <c r="E28" s="137" t="e">
        <f>IF(ROUND(VALUE(SUBSTITUTE(連結実質赤字比率に係る赤字・黒字の構成分析!G$42,"▲", "-")), 2) &gt;= 0, ABS(ROUND(VALUE(SUBSTITUTE(連結実質赤字比率に係る赤字・黒字の構成分析!G$42,"▲", "-")), 2)), NA())</f>
        <v>#VALUE!</v>
      </c>
      <c r="F28" s="137" t="e">
        <f>IF(ROUND(VALUE(SUBSTITUTE(連結実質赤字比率に係る赤字・黒字の構成分析!H$42,"▲", "-")), 2) &lt; 0, ABS(ROUND(VALUE(SUBSTITUTE(連結実質赤字比率に係る赤字・黒字の構成分析!H$42,"▲", "-")), 2)), NA())</f>
        <v>#VALUE!</v>
      </c>
      <c r="G28" s="137" t="e">
        <f>IF(ROUND(VALUE(SUBSTITUTE(連結実質赤字比率に係る赤字・黒字の構成分析!H$42,"▲", "-")), 2) &gt;= 0, ABS(ROUND(VALUE(SUBSTITUTE(連結実質赤字比率に係る赤字・黒字の構成分析!H$42,"▲", "-")), 2)), NA())</f>
        <v>#VALUE!</v>
      </c>
      <c r="H28" s="137" t="e">
        <f>IF(ROUND(VALUE(SUBSTITUTE(連結実質赤字比率に係る赤字・黒字の構成分析!I$42,"▲", "-")), 2) &lt; 0, ABS(ROUND(VALUE(SUBSTITUTE(連結実質赤字比率に係る赤字・黒字の構成分析!I$42,"▲", "-")), 2)), NA())</f>
        <v>#VALUE!</v>
      </c>
      <c r="I28" s="137" t="e">
        <f>IF(ROUND(VALUE(SUBSTITUTE(連結実質赤字比率に係る赤字・黒字の構成分析!I$42,"▲", "-")), 2) &gt;= 0, ABS(ROUND(VALUE(SUBSTITUTE(連結実質赤字比率に係る赤字・黒字の構成分析!I$42,"▲", "-")), 2)), NA())</f>
        <v>#VALUE!</v>
      </c>
      <c r="J28" s="137" t="e">
        <f>IF(ROUND(VALUE(SUBSTITUTE(連結実質赤字比率に係る赤字・黒字の構成分析!J$42,"▲", "-")), 2) &lt; 0, ABS(ROUND(VALUE(SUBSTITUTE(連結実質赤字比率に係る赤字・黒字の構成分析!J$42,"▲", "-")), 2)), NA())</f>
        <v>#VALUE!</v>
      </c>
      <c r="K28" s="137" t="e">
        <f>IF(ROUND(VALUE(SUBSTITUTE(連結実質赤字比率に係る赤字・黒字の構成分析!J$42,"▲", "-")), 2) &gt;= 0, ABS(ROUND(VALUE(SUBSTITUTE(連結実質赤字比率に係る赤字・黒字の構成分析!J$42,"▲", "-")), 2)), NA())</f>
        <v>#VALUE!</v>
      </c>
    </row>
    <row r="29" spans="1:11">
      <c r="A29" s="137" t="str">
        <f>IF(連結実質赤字比率に係る赤字・黒字の構成分析!C$41="",NA(),連結実質赤字比率に係る赤字・黒字の構成分析!C$41)</f>
        <v>川崎町公共下水道事業特別会計</v>
      </c>
      <c r="B29" s="137" t="e">
        <f>IF(ROUND(VALUE(SUBSTITUTE(連結実質赤字比率に係る赤字・黒字の構成分析!F$41,"▲", "-")), 2) &lt; 0, ABS(ROUND(VALUE(SUBSTITUTE(連結実質赤字比率に係る赤字・黒字の構成分析!F$41,"▲", "-")), 2)), NA())</f>
        <v>#N/A</v>
      </c>
      <c r="C29" s="137">
        <f>IF(ROUND(VALUE(SUBSTITUTE(連結実質赤字比率に係る赤字・黒字の構成分析!F$41,"▲", "-")), 2) &gt;= 0, ABS(ROUND(VALUE(SUBSTITUTE(連結実質赤字比率に係る赤字・黒字の構成分析!F$41,"▲", "-")), 2)), NA())</f>
        <v>0</v>
      </c>
      <c r="D29" s="137" t="e">
        <f>IF(ROUND(VALUE(SUBSTITUTE(連結実質赤字比率に係る赤字・黒字の構成分析!G$41,"▲", "-")), 2) &lt; 0, ABS(ROUND(VALUE(SUBSTITUTE(連結実質赤字比率に係る赤字・黒字の構成分析!G$41,"▲", "-")), 2)), NA())</f>
        <v>#N/A</v>
      </c>
      <c r="E29" s="137">
        <f>IF(ROUND(VALUE(SUBSTITUTE(連結実質赤字比率に係る赤字・黒字の構成分析!G$41,"▲", "-")), 2) &gt;= 0, ABS(ROUND(VALUE(SUBSTITUTE(連結実質赤字比率に係る赤字・黒字の構成分析!G$41,"▲", "-")), 2)), NA())</f>
        <v>0</v>
      </c>
      <c r="F29" s="137" t="e">
        <f>IF(ROUND(VALUE(SUBSTITUTE(連結実質赤字比率に係る赤字・黒字の構成分析!H$41,"▲", "-")), 2) &lt; 0, ABS(ROUND(VALUE(SUBSTITUTE(連結実質赤字比率に係る赤字・黒字の構成分析!H$41,"▲", "-")), 2)), NA())</f>
        <v>#N/A</v>
      </c>
      <c r="G29" s="137">
        <f>IF(ROUND(VALUE(SUBSTITUTE(連結実質赤字比率に係る赤字・黒字の構成分析!H$41,"▲", "-")), 2) &gt;= 0, ABS(ROUND(VALUE(SUBSTITUTE(連結実質赤字比率に係る赤字・黒字の構成分析!H$41,"▲", "-")), 2)), NA())</f>
        <v>0</v>
      </c>
      <c r="H29" s="137" t="e">
        <f>IF(ROUND(VALUE(SUBSTITUTE(連結実質赤字比率に係る赤字・黒字の構成分析!I$41,"▲", "-")), 2) &lt; 0, ABS(ROUND(VALUE(SUBSTITUTE(連結実質赤字比率に係る赤字・黒字の構成分析!I$41,"▲", "-")), 2)), NA())</f>
        <v>#N/A</v>
      </c>
      <c r="I29" s="137">
        <f>IF(ROUND(VALUE(SUBSTITUTE(連結実質赤字比率に係る赤字・黒字の構成分析!I$41,"▲", "-")), 2) &gt;= 0, ABS(ROUND(VALUE(SUBSTITUTE(連結実質赤字比率に係る赤字・黒字の構成分析!I$41,"▲", "-")), 2)), NA())</f>
        <v>0</v>
      </c>
      <c r="J29" s="137" t="e">
        <f>IF(ROUND(VALUE(SUBSTITUTE(連結実質赤字比率に係る赤字・黒字の構成分析!J$41,"▲", "-")), 2) &lt; 0, ABS(ROUND(VALUE(SUBSTITUTE(連結実質赤字比率に係る赤字・黒字の構成分析!J$41,"▲", "-")), 2)), NA())</f>
        <v>#N/A</v>
      </c>
      <c r="K29" s="137">
        <f>IF(ROUND(VALUE(SUBSTITUTE(連結実質赤字比率に係る赤字・黒字の構成分析!J$41,"▲", "-")), 2) &gt;= 0, ABS(ROUND(VALUE(SUBSTITUTE(連結実質赤字比率に係る赤字・黒字の構成分析!J$41,"▲", "-")), 2)), NA())</f>
        <v>0</v>
      </c>
    </row>
    <row r="30" spans="1:11">
      <c r="A30" s="137" t="str">
        <f>IF(連結実質赤字比率に係る赤字・黒字の構成分析!C$40="",NA(),連結実質赤字比率に係る赤字・黒字の構成分析!C$40)</f>
        <v>川崎町国民健康保険特別会計</v>
      </c>
      <c r="B30" s="137" t="e">
        <f>IF(ROUND(VALUE(SUBSTITUTE(連結実質赤字比率に係る赤字・黒字の構成分析!F$40,"▲", "-")), 2) &lt; 0, ABS(ROUND(VALUE(SUBSTITUTE(連結実質赤字比率に係る赤字・黒字の構成分析!F$40,"▲", "-")), 2)), NA())</f>
        <v>#N/A</v>
      </c>
      <c r="C30" s="137">
        <f>IF(ROUND(VALUE(SUBSTITUTE(連結実質赤字比率に係る赤字・黒字の構成分析!F$40,"▲", "-")), 2) &gt;= 0, ABS(ROUND(VALUE(SUBSTITUTE(連結実質赤字比率に係る赤字・黒字の構成分析!F$40,"▲", "-")), 2)), NA())</f>
        <v>0</v>
      </c>
      <c r="D30" s="137" t="e">
        <f>IF(ROUND(VALUE(SUBSTITUTE(連結実質赤字比率に係る赤字・黒字の構成分析!G$40,"▲", "-")), 2) &lt; 0, ABS(ROUND(VALUE(SUBSTITUTE(連結実質赤字比率に係る赤字・黒字の構成分析!G$40,"▲", "-")), 2)), NA())</f>
        <v>#N/A</v>
      </c>
      <c r="E30" s="137">
        <f>IF(ROUND(VALUE(SUBSTITUTE(連結実質赤字比率に係る赤字・黒字の構成分析!G$40,"▲", "-")), 2) &gt;= 0, ABS(ROUND(VALUE(SUBSTITUTE(連結実質赤字比率に係る赤字・黒字の構成分析!G$40,"▲", "-")), 2)), NA())</f>
        <v>0</v>
      </c>
      <c r="F30" s="137" t="e">
        <f>IF(ROUND(VALUE(SUBSTITUTE(連結実質赤字比率に係る赤字・黒字の構成分析!H$40,"▲", "-")), 2) &lt; 0, ABS(ROUND(VALUE(SUBSTITUTE(連結実質赤字比率に係る赤字・黒字の構成分析!H$40,"▲", "-")), 2)), NA())</f>
        <v>#N/A</v>
      </c>
      <c r="G30" s="137">
        <f>IF(ROUND(VALUE(SUBSTITUTE(連結実質赤字比率に係る赤字・黒字の構成分析!H$40,"▲", "-")), 2) &gt;= 0, ABS(ROUND(VALUE(SUBSTITUTE(連結実質赤字比率に係る赤字・黒字の構成分析!H$40,"▲", "-")), 2)), NA())</f>
        <v>0.23</v>
      </c>
      <c r="H30" s="137" t="e">
        <f>IF(ROUND(VALUE(SUBSTITUTE(連結実質赤字比率に係る赤字・黒字の構成分析!I$40,"▲", "-")), 2) &lt; 0, ABS(ROUND(VALUE(SUBSTITUTE(連結実質赤字比率に係る赤字・黒字の構成分析!I$40,"▲", "-")), 2)), NA())</f>
        <v>#N/A</v>
      </c>
      <c r="I30" s="137">
        <f>IF(ROUND(VALUE(SUBSTITUTE(連結実質赤字比率に係る赤字・黒字の構成分析!I$40,"▲", "-")), 2) &gt;= 0, ABS(ROUND(VALUE(SUBSTITUTE(連結実質赤字比率に係る赤字・黒字の構成分析!I$40,"▲", "-")), 2)), NA())</f>
        <v>0</v>
      </c>
      <c r="J30" s="137" t="e">
        <f>IF(ROUND(VALUE(SUBSTITUTE(連結実質赤字比率に係る赤字・黒字の構成分析!J$40,"▲", "-")), 2) &lt; 0, ABS(ROUND(VALUE(SUBSTITUTE(連結実質赤字比率に係る赤字・黒字の構成分析!J$40,"▲", "-")), 2)), NA())</f>
        <v>#N/A</v>
      </c>
      <c r="K30" s="137">
        <f>IF(ROUND(VALUE(SUBSTITUTE(連結実質赤字比率に係る赤字・黒字の構成分析!J$40,"▲", "-")), 2) &gt;= 0, ABS(ROUND(VALUE(SUBSTITUTE(連結実質赤字比率に係る赤字・黒字の構成分析!J$40,"▲", "-")), 2)), NA())</f>
        <v>0</v>
      </c>
    </row>
    <row r="31" spans="1:11">
      <c r="A31" s="137" t="str">
        <f>IF(連結実質赤字比率に係る赤字・黒字の構成分析!C$39="",NA(),連結実質赤字比率に係る赤字・黒字の構成分析!C$39)</f>
        <v>川崎町後期高齢者医療保険特別会計</v>
      </c>
      <c r="B31" s="137" t="e">
        <f>IF(ROUND(VALUE(SUBSTITUTE(連結実質赤字比率に係る赤字・黒字の構成分析!F$39,"▲", "-")), 2) &lt; 0, ABS(ROUND(VALUE(SUBSTITUTE(連結実質赤字比率に係る赤字・黒字の構成分析!F$39,"▲", "-")), 2)), NA())</f>
        <v>#N/A</v>
      </c>
      <c r="C31" s="137">
        <f>IF(ROUND(VALUE(SUBSTITUTE(連結実質赤字比率に係る赤字・黒字の構成分析!F$39,"▲", "-")), 2) &gt;= 0, ABS(ROUND(VALUE(SUBSTITUTE(連結実質赤字比率に係る赤字・黒字の構成分析!F$39,"▲", "-")), 2)), NA())</f>
        <v>0</v>
      </c>
      <c r="D31" s="137" t="e">
        <f>IF(ROUND(VALUE(SUBSTITUTE(連結実質赤字比率に係る赤字・黒字の構成分析!G$39,"▲", "-")), 2) &lt; 0, ABS(ROUND(VALUE(SUBSTITUTE(連結実質赤字比率に係る赤字・黒字の構成分析!G$39,"▲", "-")), 2)), NA())</f>
        <v>#N/A</v>
      </c>
      <c r="E31" s="137">
        <f>IF(ROUND(VALUE(SUBSTITUTE(連結実質赤字比率に係る赤字・黒字の構成分析!G$39,"▲", "-")), 2) &gt;= 0, ABS(ROUND(VALUE(SUBSTITUTE(連結実質赤字比率に係る赤字・黒字の構成分析!G$39,"▲", "-")), 2)), NA())</f>
        <v>0</v>
      </c>
      <c r="F31" s="137" t="e">
        <f>IF(ROUND(VALUE(SUBSTITUTE(連結実質赤字比率に係る赤字・黒字の構成分析!H$39,"▲", "-")), 2) &lt; 0, ABS(ROUND(VALUE(SUBSTITUTE(連結実質赤字比率に係る赤字・黒字の構成分析!H$39,"▲", "-")), 2)), NA())</f>
        <v>#N/A</v>
      </c>
      <c r="G31" s="137">
        <f>IF(ROUND(VALUE(SUBSTITUTE(連結実質赤字比率に係る赤字・黒字の構成分析!H$39,"▲", "-")), 2) &gt;= 0, ABS(ROUND(VALUE(SUBSTITUTE(連結実質赤字比率に係る赤字・黒字の構成分析!H$39,"▲", "-")), 2)), NA())</f>
        <v>0</v>
      </c>
      <c r="H31" s="137" t="e">
        <f>IF(ROUND(VALUE(SUBSTITUTE(連結実質赤字比率に係る赤字・黒字の構成分析!I$39,"▲", "-")), 2) &lt; 0, ABS(ROUND(VALUE(SUBSTITUTE(連結実質赤字比率に係る赤字・黒字の構成分析!I$39,"▲", "-")), 2)), NA())</f>
        <v>#N/A</v>
      </c>
      <c r="I31" s="137">
        <f>IF(ROUND(VALUE(SUBSTITUTE(連結実質赤字比率に係る赤字・黒字の構成分析!I$39,"▲", "-")), 2) &gt;= 0, ABS(ROUND(VALUE(SUBSTITUTE(連結実質赤字比率に係る赤字・黒字の構成分析!I$39,"▲", "-")), 2)), NA())</f>
        <v>0</v>
      </c>
      <c r="J31" s="137" t="e">
        <f>IF(ROUND(VALUE(SUBSTITUTE(連結実質赤字比率に係る赤字・黒字の構成分析!J$39,"▲", "-")), 2) &lt; 0, ABS(ROUND(VALUE(SUBSTITUTE(連結実質赤字比率に係る赤字・黒字の構成分析!J$39,"▲", "-")), 2)), NA())</f>
        <v>#N/A</v>
      </c>
      <c r="K31" s="137">
        <f>IF(ROUND(VALUE(SUBSTITUTE(連結実質赤字比率に係る赤字・黒字の構成分析!J$39,"▲", "-")), 2) &gt;= 0, ABS(ROUND(VALUE(SUBSTITUTE(連結実質赤字比率に係る赤字・黒字の構成分析!J$39,"▲", "-")), 2)), NA())</f>
        <v>0</v>
      </c>
    </row>
    <row r="32" spans="1:11">
      <c r="A32" s="137" t="str">
        <f>IF(連結実質赤字比率に係る赤字・黒字の構成分析!C$38="",NA(),連結実質赤字比率に係る赤字・黒字の構成分析!C$38)</f>
        <v>川崎町温泉事業特別会計</v>
      </c>
      <c r="B32" s="137" t="e">
        <f>IF(ROUND(VALUE(SUBSTITUTE(連結実質赤字比率に係る赤字・黒字の構成分析!F$38,"▲", "-")), 2) &lt; 0, ABS(ROUND(VALUE(SUBSTITUTE(連結実質赤字比率に係る赤字・黒字の構成分析!F$38,"▲", "-")), 2)), NA())</f>
        <v>#N/A</v>
      </c>
      <c r="C32" s="137">
        <f>IF(ROUND(VALUE(SUBSTITUTE(連結実質赤字比率に係る赤字・黒字の構成分析!F$38,"▲", "-")), 2) &gt;= 0, ABS(ROUND(VALUE(SUBSTITUTE(連結実質赤字比率に係る赤字・黒字の構成分析!F$38,"▲", "-")), 2)), NA())</f>
        <v>0</v>
      </c>
      <c r="D32" s="137" t="e">
        <f>IF(ROUND(VALUE(SUBSTITUTE(連結実質赤字比率に係る赤字・黒字の構成分析!G$38,"▲", "-")), 2) &lt; 0, ABS(ROUND(VALUE(SUBSTITUTE(連結実質赤字比率に係る赤字・黒字の構成分析!G$38,"▲", "-")), 2)), NA())</f>
        <v>#N/A</v>
      </c>
      <c r="E32" s="137">
        <f>IF(ROUND(VALUE(SUBSTITUTE(連結実質赤字比率に係る赤字・黒字の構成分析!G$38,"▲", "-")), 2) &gt;= 0, ABS(ROUND(VALUE(SUBSTITUTE(連結実質赤字比率に係る赤字・黒字の構成分析!G$38,"▲", "-")), 2)), NA())</f>
        <v>0</v>
      </c>
      <c r="F32" s="137" t="e">
        <f>IF(ROUND(VALUE(SUBSTITUTE(連結実質赤字比率に係る赤字・黒字の構成分析!H$38,"▲", "-")), 2) &lt; 0, ABS(ROUND(VALUE(SUBSTITUTE(連結実質赤字比率に係る赤字・黒字の構成分析!H$38,"▲", "-")), 2)), NA())</f>
        <v>#N/A</v>
      </c>
      <c r="G32" s="137">
        <f>IF(ROUND(VALUE(SUBSTITUTE(連結実質赤字比率に係る赤字・黒字の構成分析!H$38,"▲", "-")), 2) &gt;= 0, ABS(ROUND(VALUE(SUBSTITUTE(連結実質赤字比率に係る赤字・黒字の構成分析!H$38,"▲", "-")), 2)), NA())</f>
        <v>0</v>
      </c>
      <c r="H32" s="137" t="e">
        <f>IF(ROUND(VALUE(SUBSTITUTE(連結実質赤字比率に係る赤字・黒字の構成分析!I$38,"▲", "-")), 2) &lt; 0, ABS(ROUND(VALUE(SUBSTITUTE(連結実質赤字比率に係る赤字・黒字の構成分析!I$38,"▲", "-")), 2)), NA())</f>
        <v>#N/A</v>
      </c>
      <c r="I32" s="137">
        <f>IF(ROUND(VALUE(SUBSTITUTE(連結実質赤字比率に係る赤字・黒字の構成分析!I$38,"▲", "-")), 2) &gt;= 0, ABS(ROUND(VALUE(SUBSTITUTE(連結実質赤字比率に係る赤字・黒字の構成分析!I$38,"▲", "-")), 2)), NA())</f>
        <v>0</v>
      </c>
      <c r="J32" s="137" t="e">
        <f>IF(ROUND(VALUE(SUBSTITUTE(連結実質赤字比率に係る赤字・黒字の構成分析!J$38,"▲", "-")), 2) &lt; 0, ABS(ROUND(VALUE(SUBSTITUTE(連結実質赤字比率に係る赤字・黒字の構成分析!J$38,"▲", "-")), 2)), NA())</f>
        <v>#N/A</v>
      </c>
      <c r="K32" s="137">
        <f>IF(ROUND(VALUE(SUBSTITUTE(連結実質赤字比率に係る赤字・黒字の構成分析!J$38,"▲", "-")), 2) &gt;= 0, ABS(ROUND(VALUE(SUBSTITUTE(連結実質赤字比率に係る赤字・黒字の構成分析!J$38,"▲", "-")), 2)), NA())</f>
        <v>0</v>
      </c>
    </row>
    <row r="33" spans="1:16">
      <c r="A33" s="137" t="str">
        <f>IF(連結実質赤字比率に係る赤字・黒字の構成分析!C$37="",NA(),連結実質赤字比率に係る赤字・黒字の構成分析!C$37)</f>
        <v>川崎町介護保険特別会計</v>
      </c>
      <c r="B33" s="137" t="e">
        <f>IF(ROUND(VALUE(SUBSTITUTE(連結実質赤字比率に係る赤字・黒字の構成分析!F$37,"▲", "-")), 2) &lt; 0, ABS(ROUND(VALUE(SUBSTITUTE(連結実質赤字比率に係る赤字・黒字の構成分析!F$37,"▲", "-")), 2)), NA())</f>
        <v>#N/A</v>
      </c>
      <c r="C33" s="137">
        <f>IF(ROUND(VALUE(SUBSTITUTE(連結実質赤字比率に係る赤字・黒字の構成分析!F$37,"▲", "-")), 2) &gt;= 0, ABS(ROUND(VALUE(SUBSTITUTE(連結実質赤字比率に係る赤字・黒字の構成分析!F$37,"▲", "-")), 2)), NA())</f>
        <v>0.68</v>
      </c>
      <c r="D33" s="137" t="e">
        <f>IF(ROUND(VALUE(SUBSTITUTE(連結実質赤字比率に係る赤字・黒字の構成分析!G$37,"▲", "-")), 2) &lt; 0, ABS(ROUND(VALUE(SUBSTITUTE(連結実質赤字比率に係る赤字・黒字の構成分析!G$37,"▲", "-")), 2)), NA())</f>
        <v>#N/A</v>
      </c>
      <c r="E33" s="137">
        <f>IF(ROUND(VALUE(SUBSTITUTE(連結実質赤字比率に係る赤字・黒字の構成分析!G$37,"▲", "-")), 2) &gt;= 0, ABS(ROUND(VALUE(SUBSTITUTE(連結実質赤字比率に係る赤字・黒字の構成分析!G$37,"▲", "-")), 2)), NA())</f>
        <v>0.49</v>
      </c>
      <c r="F33" s="137" t="e">
        <f>IF(ROUND(VALUE(SUBSTITUTE(連結実質赤字比率に係る赤字・黒字の構成分析!H$37,"▲", "-")), 2) &lt; 0, ABS(ROUND(VALUE(SUBSTITUTE(連結実質赤字比率に係る赤字・黒字の構成分析!H$37,"▲", "-")), 2)), NA())</f>
        <v>#N/A</v>
      </c>
      <c r="G33" s="137">
        <f>IF(ROUND(VALUE(SUBSTITUTE(連結実質赤字比率に係る赤字・黒字の構成分析!H$37,"▲", "-")), 2) &gt;= 0, ABS(ROUND(VALUE(SUBSTITUTE(連結実質赤字比率に係る赤字・黒字の構成分析!H$37,"▲", "-")), 2)), NA())</f>
        <v>0.88</v>
      </c>
      <c r="H33" s="137" t="e">
        <f>IF(ROUND(VALUE(SUBSTITUTE(連結実質赤字比率に係る赤字・黒字の構成分析!I$37,"▲", "-")), 2) &lt; 0, ABS(ROUND(VALUE(SUBSTITUTE(連結実質赤字比率に係る赤字・黒字の構成分析!I$37,"▲", "-")), 2)), NA())</f>
        <v>#N/A</v>
      </c>
      <c r="I33" s="137">
        <f>IF(ROUND(VALUE(SUBSTITUTE(連結実質赤字比率に係る赤字・黒字の構成分析!I$37,"▲", "-")), 2) &gt;= 0, ABS(ROUND(VALUE(SUBSTITUTE(連結実質赤字比率に係る赤字・黒字の構成分析!I$37,"▲", "-")), 2)), NA())</f>
        <v>1.24</v>
      </c>
      <c r="J33" s="137" t="e">
        <f>IF(ROUND(VALUE(SUBSTITUTE(連結実質赤字比率に係る赤字・黒字の構成分析!J$37,"▲", "-")), 2) &lt; 0, ABS(ROUND(VALUE(SUBSTITUTE(連結実質赤字比率に係る赤字・黒字の構成分析!J$37,"▲", "-")), 2)), NA())</f>
        <v>#N/A</v>
      </c>
      <c r="K33" s="137">
        <f>IF(ROUND(VALUE(SUBSTITUTE(連結実質赤字比率に係る赤字・黒字の構成分析!J$37,"▲", "-")), 2) &gt;= 0, ABS(ROUND(VALUE(SUBSTITUTE(連結実質赤字比率に係る赤字・黒字の構成分析!J$37,"▲", "-")), 2)), NA())</f>
        <v>1.31</v>
      </c>
    </row>
    <row r="34" spans="1:16">
      <c r="A34" s="137" t="str">
        <f>IF(連結実質赤字比率に係る赤字・黒字の構成分析!C$36="",NA(),連結実質赤字比率に係る赤字・黒字の構成分析!C$36)</f>
        <v>一般会計</v>
      </c>
      <c r="B34" s="137" t="e">
        <f>IF(ROUND(VALUE(SUBSTITUTE(連結実質赤字比率に係る赤字・黒字の構成分析!F$36,"▲", "-")), 2) &lt; 0, ABS(ROUND(VALUE(SUBSTITUTE(連結実質赤字比率に係る赤字・黒字の構成分析!F$36,"▲", "-")), 2)), NA())</f>
        <v>#N/A</v>
      </c>
      <c r="C34" s="137">
        <f>IF(ROUND(VALUE(SUBSTITUTE(連結実質赤字比率に係る赤字・黒字の構成分析!F$36,"▲", "-")), 2) &gt;= 0, ABS(ROUND(VALUE(SUBSTITUTE(連結実質赤字比率に係る赤字・黒字の構成分析!F$36,"▲", "-")), 2)), NA())</f>
        <v>4.12</v>
      </c>
      <c r="D34" s="137" t="e">
        <f>IF(ROUND(VALUE(SUBSTITUTE(連結実質赤字比率に係る赤字・黒字の構成分析!G$36,"▲", "-")), 2) &lt; 0, ABS(ROUND(VALUE(SUBSTITUTE(連結実質赤字比率に係る赤字・黒字の構成分析!G$36,"▲", "-")), 2)), NA())</f>
        <v>#N/A</v>
      </c>
      <c r="E34" s="137">
        <f>IF(ROUND(VALUE(SUBSTITUTE(連結実質赤字比率に係る赤字・黒字の構成分析!G$36,"▲", "-")), 2) &gt;= 0, ABS(ROUND(VALUE(SUBSTITUTE(連結実質赤字比率に係る赤字・黒字の構成分析!G$36,"▲", "-")), 2)), NA())</f>
        <v>4.7699999999999996</v>
      </c>
      <c r="F34" s="137" t="e">
        <f>IF(ROUND(VALUE(SUBSTITUTE(連結実質赤字比率に係る赤字・黒字の構成分析!H$36,"▲", "-")), 2) &lt; 0, ABS(ROUND(VALUE(SUBSTITUTE(連結実質赤字比率に係る赤字・黒字の構成分析!H$36,"▲", "-")), 2)), NA())</f>
        <v>#N/A</v>
      </c>
      <c r="G34" s="137">
        <f>IF(ROUND(VALUE(SUBSTITUTE(連結実質赤字比率に係る赤字・黒字の構成分析!H$36,"▲", "-")), 2) &gt;= 0, ABS(ROUND(VALUE(SUBSTITUTE(連結実質赤字比率に係る赤字・黒字の構成分析!H$36,"▲", "-")), 2)), NA())</f>
        <v>4.2699999999999996</v>
      </c>
      <c r="H34" s="137" t="e">
        <f>IF(ROUND(VALUE(SUBSTITUTE(連結実質赤字比率に係る赤字・黒字の構成分析!I$36,"▲", "-")), 2) &lt; 0, ABS(ROUND(VALUE(SUBSTITUTE(連結実質赤字比率に係る赤字・黒字の構成分析!I$36,"▲", "-")), 2)), NA())</f>
        <v>#N/A</v>
      </c>
      <c r="I34" s="137">
        <f>IF(ROUND(VALUE(SUBSTITUTE(連結実質赤字比率に係る赤字・黒字の構成分析!I$36,"▲", "-")), 2) &gt;= 0, ABS(ROUND(VALUE(SUBSTITUTE(連結実質赤字比率に係る赤字・黒字の構成分析!I$36,"▲", "-")), 2)), NA())</f>
        <v>4.1100000000000003</v>
      </c>
      <c r="J34" s="137" t="e">
        <f>IF(ROUND(VALUE(SUBSTITUTE(連結実質赤字比率に係る赤字・黒字の構成分析!J$36,"▲", "-")), 2) &lt; 0, ABS(ROUND(VALUE(SUBSTITUTE(連結実質赤字比率に係る赤字・黒字の構成分析!J$36,"▲", "-")), 2)), NA())</f>
        <v>#N/A</v>
      </c>
      <c r="K34" s="137">
        <f>IF(ROUND(VALUE(SUBSTITUTE(連結実質赤字比率に係る赤字・黒字の構成分析!J$36,"▲", "-")), 2) &gt;= 0, ABS(ROUND(VALUE(SUBSTITUTE(連結実質赤字比率に係る赤字・黒字の構成分析!J$36,"▲", "-")), 2)), NA())</f>
        <v>1.78</v>
      </c>
    </row>
    <row r="35" spans="1:16">
      <c r="A35" s="137" t="str">
        <f>IF(連結実質赤字比率に係る赤字・黒字の構成分析!C$35="",NA(),連結実質赤字比率に係る赤字・黒字の構成分析!C$35)</f>
        <v>川崎町病院事業会計</v>
      </c>
      <c r="B35" s="137" t="e">
        <f>IF(ROUND(VALUE(SUBSTITUTE(連結実質赤字比率に係る赤字・黒字の構成分析!F$35,"▲", "-")), 2) &lt; 0, ABS(ROUND(VALUE(SUBSTITUTE(連結実質赤字比率に係る赤字・黒字の構成分析!F$35,"▲", "-")), 2)), NA())</f>
        <v>#N/A</v>
      </c>
      <c r="C35" s="137">
        <f>IF(ROUND(VALUE(SUBSTITUTE(連結実質赤字比率に係る赤字・黒字の構成分析!F$35,"▲", "-")), 2) &gt;= 0, ABS(ROUND(VALUE(SUBSTITUTE(連結実質赤字比率に係る赤字・黒字の構成分析!F$35,"▲", "-")), 2)), NA())</f>
        <v>4.95</v>
      </c>
      <c r="D35" s="137" t="e">
        <f>IF(ROUND(VALUE(SUBSTITUTE(連結実質赤字比率に係る赤字・黒字の構成分析!G$35,"▲", "-")), 2) &lt; 0, ABS(ROUND(VALUE(SUBSTITUTE(連結実質赤字比率に係る赤字・黒字の構成分析!G$35,"▲", "-")), 2)), NA())</f>
        <v>#N/A</v>
      </c>
      <c r="E35" s="137">
        <f>IF(ROUND(VALUE(SUBSTITUTE(連結実質赤字比率に係る赤字・黒字の構成分析!G$35,"▲", "-")), 2) &gt;= 0, ABS(ROUND(VALUE(SUBSTITUTE(連結実質赤字比率に係る赤字・黒字の構成分析!G$35,"▲", "-")), 2)), NA())</f>
        <v>3.82</v>
      </c>
      <c r="F35" s="137" t="e">
        <f>IF(ROUND(VALUE(SUBSTITUTE(連結実質赤字比率に係る赤字・黒字の構成分析!H$35,"▲", "-")), 2) &lt; 0, ABS(ROUND(VALUE(SUBSTITUTE(連結実質赤字比率に係る赤字・黒字の構成分析!H$35,"▲", "-")), 2)), NA())</f>
        <v>#N/A</v>
      </c>
      <c r="G35" s="137">
        <f>IF(ROUND(VALUE(SUBSTITUTE(連結実質赤字比率に係る赤字・黒字の構成分析!H$35,"▲", "-")), 2) &gt;= 0, ABS(ROUND(VALUE(SUBSTITUTE(連結実質赤字比率に係る赤字・黒字の構成分析!H$35,"▲", "-")), 2)), NA())</f>
        <v>0.75</v>
      </c>
      <c r="H35" s="137" t="e">
        <f>IF(ROUND(VALUE(SUBSTITUTE(連結実質赤字比率に係る赤字・黒字の構成分析!I$35,"▲", "-")), 2) &lt; 0, ABS(ROUND(VALUE(SUBSTITUTE(連結実質赤字比率に係る赤字・黒字の構成分析!I$35,"▲", "-")), 2)), NA())</f>
        <v>#N/A</v>
      </c>
      <c r="I35" s="137">
        <f>IF(ROUND(VALUE(SUBSTITUTE(連結実質赤字比率に係る赤字・黒字の構成分析!I$35,"▲", "-")), 2) &gt;= 0, ABS(ROUND(VALUE(SUBSTITUTE(連結実質赤字比率に係る赤字・黒字の構成分析!I$35,"▲", "-")), 2)), NA())</f>
        <v>2.56</v>
      </c>
      <c r="J35" s="137" t="e">
        <f>IF(ROUND(VALUE(SUBSTITUTE(連結実質赤字比率に係る赤字・黒字の構成分析!J$35,"▲", "-")), 2) &lt; 0, ABS(ROUND(VALUE(SUBSTITUTE(連結実質赤字比率に係る赤字・黒字の構成分析!J$35,"▲", "-")), 2)), NA())</f>
        <v>#N/A</v>
      </c>
      <c r="K35" s="137">
        <f>IF(ROUND(VALUE(SUBSTITUTE(連結実質赤字比率に係る赤字・黒字の構成分析!J$35,"▲", "-")), 2) &gt;= 0, ABS(ROUND(VALUE(SUBSTITUTE(連結実質赤字比率に係る赤字・黒字の構成分析!J$35,"▲", "-")), 2)), NA())</f>
        <v>2.67</v>
      </c>
    </row>
    <row r="36" spans="1:16">
      <c r="A36" s="137" t="str">
        <f>IF(連結実質赤字比率に係る赤字・黒字の構成分析!C$34="",NA(),連結実質赤字比率に係る赤字・黒字の構成分析!C$34)</f>
        <v>川崎町水道事業会計</v>
      </c>
      <c r="B36" s="137" t="e">
        <f>IF(ROUND(VALUE(SUBSTITUTE(連結実質赤字比率に係る赤字・黒字の構成分析!F$34,"▲", "-")), 2) &lt; 0, ABS(ROUND(VALUE(SUBSTITUTE(連結実質赤字比率に係る赤字・黒字の構成分析!F$34,"▲", "-")), 2)), NA())</f>
        <v>#N/A</v>
      </c>
      <c r="C36" s="137">
        <f>IF(ROUND(VALUE(SUBSTITUTE(連結実質赤字比率に係る赤字・黒字の構成分析!F$34,"▲", "-")), 2) &gt;= 0, ABS(ROUND(VALUE(SUBSTITUTE(連結実質赤字比率に係る赤字・黒字の構成分析!F$34,"▲", "-")), 2)), NA())</f>
        <v>17.739999999999998</v>
      </c>
      <c r="D36" s="137" t="e">
        <f>IF(ROUND(VALUE(SUBSTITUTE(連結実質赤字比率に係る赤字・黒字の構成分析!G$34,"▲", "-")), 2) &lt; 0, ABS(ROUND(VALUE(SUBSTITUTE(連結実質赤字比率に係る赤字・黒字の構成分析!G$34,"▲", "-")), 2)), NA())</f>
        <v>#N/A</v>
      </c>
      <c r="E36" s="137">
        <f>IF(ROUND(VALUE(SUBSTITUTE(連結実質赤字比率に係る赤字・黒字の構成分析!G$34,"▲", "-")), 2) &gt;= 0, ABS(ROUND(VALUE(SUBSTITUTE(連結実質赤字比率に係る赤字・黒字の構成分析!G$34,"▲", "-")), 2)), NA())</f>
        <v>17.899999999999999</v>
      </c>
      <c r="F36" s="137" t="e">
        <f>IF(ROUND(VALUE(SUBSTITUTE(連結実質赤字比率に係る赤字・黒字の構成分析!H$34,"▲", "-")), 2) &lt; 0, ABS(ROUND(VALUE(SUBSTITUTE(連結実質赤字比率に係る赤字・黒字の構成分析!H$34,"▲", "-")), 2)), NA())</f>
        <v>#N/A</v>
      </c>
      <c r="G36" s="137">
        <f>IF(ROUND(VALUE(SUBSTITUTE(連結実質赤字比率に係る赤字・黒字の構成分析!H$34,"▲", "-")), 2) &gt;= 0, ABS(ROUND(VALUE(SUBSTITUTE(連結実質赤字比率に係る赤字・黒字の構成分析!H$34,"▲", "-")), 2)), NA())</f>
        <v>13.96</v>
      </c>
      <c r="H36" s="137" t="e">
        <f>IF(ROUND(VALUE(SUBSTITUTE(連結実質赤字比率に係る赤字・黒字の構成分析!I$34,"▲", "-")), 2) &lt; 0, ABS(ROUND(VALUE(SUBSTITUTE(連結実質赤字比率に係る赤字・黒字の構成分析!I$34,"▲", "-")), 2)), NA())</f>
        <v>#N/A</v>
      </c>
      <c r="I36" s="137">
        <f>IF(ROUND(VALUE(SUBSTITUTE(連結実質赤字比率に係る赤字・黒字の構成分析!I$34,"▲", "-")), 2) &gt;= 0, ABS(ROUND(VALUE(SUBSTITUTE(連結実質赤字比率に係る赤字・黒字の構成分析!I$34,"▲", "-")), 2)), NA())</f>
        <v>15.84</v>
      </c>
      <c r="J36" s="137" t="e">
        <f>IF(ROUND(VALUE(SUBSTITUTE(連結実質赤字比率に係る赤字・黒字の構成分析!J$34,"▲", "-")), 2) &lt; 0, ABS(ROUND(VALUE(SUBSTITUTE(連結実質赤字比率に係る赤字・黒字の構成分析!J$34,"▲", "-")), 2)), NA())</f>
        <v>#N/A</v>
      </c>
      <c r="K36" s="137">
        <f>IF(ROUND(VALUE(SUBSTITUTE(連結実質赤字比率に係る赤字・黒字の構成分析!J$34,"▲", "-")), 2) &gt;= 0, ABS(ROUND(VALUE(SUBSTITUTE(連結実質赤字比率に係る赤字・黒字の構成分析!J$34,"▲", "-")), 2)), NA())</f>
        <v>16.079999999999998</v>
      </c>
    </row>
    <row r="39" spans="1:16">
      <c r="A39" s="106" t="s">
        <v>48</v>
      </c>
    </row>
    <row r="40" spans="1:16">
      <c r="A40" s="138"/>
      <c r="B40" s="138" t="str">
        <f>'実質公債費比率（分子）の構造'!K$44</f>
        <v>H24</v>
      </c>
      <c r="C40" s="138"/>
      <c r="D40" s="138"/>
      <c r="E40" s="138" t="str">
        <f>'実質公債費比率（分子）の構造'!L$44</f>
        <v>H25</v>
      </c>
      <c r="F40" s="138"/>
      <c r="G40" s="138"/>
      <c r="H40" s="138" t="str">
        <f>'実質公債費比率（分子）の構造'!M$44</f>
        <v>H26</v>
      </c>
      <c r="I40" s="138"/>
      <c r="J40" s="138"/>
      <c r="K40" s="138" t="str">
        <f>'実質公債費比率（分子）の構造'!N$44</f>
        <v>H27</v>
      </c>
      <c r="L40" s="138"/>
      <c r="M40" s="138"/>
      <c r="N40" s="138" t="str">
        <f>'実質公債費比率（分子）の構造'!O$44</f>
        <v>H28</v>
      </c>
      <c r="O40" s="138"/>
      <c r="P40" s="138"/>
    </row>
    <row r="41" spans="1:16">
      <c r="A41" s="138"/>
      <c r="B41" s="138" t="s">
        <v>49</v>
      </c>
      <c r="C41" s="138"/>
      <c r="D41" s="138" t="s">
        <v>50</v>
      </c>
      <c r="E41" s="138" t="s">
        <v>49</v>
      </c>
      <c r="F41" s="138"/>
      <c r="G41" s="138" t="s">
        <v>50</v>
      </c>
      <c r="H41" s="138" t="s">
        <v>49</v>
      </c>
      <c r="I41" s="138"/>
      <c r="J41" s="138" t="s">
        <v>50</v>
      </c>
      <c r="K41" s="138" t="s">
        <v>49</v>
      </c>
      <c r="L41" s="138"/>
      <c r="M41" s="138" t="s">
        <v>50</v>
      </c>
      <c r="N41" s="138" t="s">
        <v>49</v>
      </c>
      <c r="O41" s="138"/>
      <c r="P41" s="138" t="s">
        <v>50</v>
      </c>
    </row>
    <row r="42" spans="1:16">
      <c r="A42" s="138" t="s">
        <v>51</v>
      </c>
      <c r="B42" s="138"/>
      <c r="C42" s="138"/>
      <c r="D42" s="138">
        <f>'実質公債費比率（分子）の構造'!K$52</f>
        <v>522</v>
      </c>
      <c r="E42" s="138"/>
      <c r="F42" s="138"/>
      <c r="G42" s="138">
        <f>'実質公債費比率（分子）の構造'!L$52</f>
        <v>510</v>
      </c>
      <c r="H42" s="138"/>
      <c r="I42" s="138"/>
      <c r="J42" s="138">
        <f>'実質公債費比率（分子）の構造'!M$52</f>
        <v>462</v>
      </c>
      <c r="K42" s="138"/>
      <c r="L42" s="138"/>
      <c r="M42" s="138">
        <f>'実質公債費比率（分子）の構造'!N$52</f>
        <v>424</v>
      </c>
      <c r="N42" s="138"/>
      <c r="O42" s="138"/>
      <c r="P42" s="138">
        <f>'実質公債費比率（分子）の構造'!O$52</f>
        <v>421</v>
      </c>
    </row>
    <row r="43" spans="1:16">
      <c r="A43" s="138" t="s">
        <v>52</v>
      </c>
      <c r="B43" s="138" t="str">
        <f>'実質公債費比率（分子）の構造'!K$51</f>
        <v>-</v>
      </c>
      <c r="C43" s="138"/>
      <c r="D43" s="138"/>
      <c r="E43" s="138" t="str">
        <f>'実質公債費比率（分子）の構造'!L$51</f>
        <v>-</v>
      </c>
      <c r="F43" s="138"/>
      <c r="G43" s="138"/>
      <c r="H43" s="138" t="str">
        <f>'実質公債費比率（分子）の構造'!M$51</f>
        <v>-</v>
      </c>
      <c r="I43" s="138"/>
      <c r="J43" s="138"/>
      <c r="K43" s="138" t="str">
        <f>'実質公債費比率（分子）の構造'!N$51</f>
        <v>-</v>
      </c>
      <c r="L43" s="138"/>
      <c r="M43" s="138"/>
      <c r="N43" s="138" t="str">
        <f>'実質公債費比率（分子）の構造'!O$51</f>
        <v>-</v>
      </c>
      <c r="O43" s="138"/>
      <c r="P43" s="138"/>
    </row>
    <row r="44" spans="1:16">
      <c r="A44" s="138" t="s">
        <v>53</v>
      </c>
      <c r="B44" s="138">
        <f>'実質公債費比率（分子）の構造'!K$50</f>
        <v>0</v>
      </c>
      <c r="C44" s="138"/>
      <c r="D44" s="138"/>
      <c r="E44" s="138">
        <f>'実質公債費比率（分子）の構造'!L$50</f>
        <v>0</v>
      </c>
      <c r="F44" s="138"/>
      <c r="G44" s="138"/>
      <c r="H44" s="138">
        <f>'実質公債費比率（分子）の構造'!M$50</f>
        <v>0</v>
      </c>
      <c r="I44" s="138"/>
      <c r="J44" s="138"/>
      <c r="K44" s="138">
        <f>'実質公債費比率（分子）の構造'!N$50</f>
        <v>0</v>
      </c>
      <c r="L44" s="138"/>
      <c r="M44" s="138"/>
      <c r="N44" s="138">
        <f>'実質公債費比率（分子）の構造'!O$50</f>
        <v>0</v>
      </c>
      <c r="O44" s="138"/>
      <c r="P44" s="138"/>
    </row>
    <row r="45" spans="1:16">
      <c r="A45" s="138" t="s">
        <v>54</v>
      </c>
      <c r="B45" s="138">
        <f>'実質公債費比率（分子）の構造'!K$49</f>
        <v>6</v>
      </c>
      <c r="C45" s="138"/>
      <c r="D45" s="138"/>
      <c r="E45" s="138">
        <f>'実質公債費比率（分子）の構造'!L$49</f>
        <v>6</v>
      </c>
      <c r="F45" s="138"/>
      <c r="G45" s="138"/>
      <c r="H45" s="138">
        <f>'実質公債費比率（分子）の構造'!M$49</f>
        <v>5</v>
      </c>
      <c r="I45" s="138"/>
      <c r="J45" s="138"/>
      <c r="K45" s="138">
        <f>'実質公債費比率（分子）の構造'!N$49</f>
        <v>8</v>
      </c>
      <c r="L45" s="138"/>
      <c r="M45" s="138"/>
      <c r="N45" s="138">
        <f>'実質公債費比率（分子）の構造'!O$49</f>
        <v>8</v>
      </c>
      <c r="O45" s="138"/>
      <c r="P45" s="138"/>
    </row>
    <row r="46" spans="1:16">
      <c r="A46" s="138" t="s">
        <v>55</v>
      </c>
      <c r="B46" s="138">
        <f>'実質公債費比率（分子）の構造'!K$48</f>
        <v>327</v>
      </c>
      <c r="C46" s="138"/>
      <c r="D46" s="138"/>
      <c r="E46" s="138">
        <f>'実質公債費比率（分子）の構造'!L$48</f>
        <v>319</v>
      </c>
      <c r="F46" s="138"/>
      <c r="G46" s="138"/>
      <c r="H46" s="138">
        <f>'実質公債費比率（分子）の構造'!M$48</f>
        <v>248</v>
      </c>
      <c r="I46" s="138"/>
      <c r="J46" s="138"/>
      <c r="K46" s="138">
        <f>'実質公債費比率（分子）の構造'!N$48</f>
        <v>281</v>
      </c>
      <c r="L46" s="138"/>
      <c r="M46" s="138"/>
      <c r="N46" s="138">
        <f>'実質公債費比率（分子）の構造'!O$48</f>
        <v>291</v>
      </c>
      <c r="O46" s="138"/>
      <c r="P46" s="138"/>
    </row>
    <row r="47" spans="1:16">
      <c r="A47" s="138" t="s">
        <v>14</v>
      </c>
      <c r="B47" s="138" t="str">
        <f>'実質公債費比率（分子）の構造'!K$47</f>
        <v>-</v>
      </c>
      <c r="C47" s="138"/>
      <c r="D47" s="138"/>
      <c r="E47" s="138" t="str">
        <f>'実質公債費比率（分子）の構造'!L$47</f>
        <v>-</v>
      </c>
      <c r="F47" s="138"/>
      <c r="G47" s="138"/>
      <c r="H47" s="138" t="str">
        <f>'実質公債費比率（分子）の構造'!M$47</f>
        <v>-</v>
      </c>
      <c r="I47" s="138"/>
      <c r="J47" s="138"/>
      <c r="K47" s="138" t="str">
        <f>'実質公債費比率（分子）の構造'!N$47</f>
        <v>-</v>
      </c>
      <c r="L47" s="138"/>
      <c r="M47" s="138"/>
      <c r="N47" s="138" t="str">
        <f>'実質公債費比率（分子）の構造'!O$47</f>
        <v>-</v>
      </c>
      <c r="O47" s="138"/>
      <c r="P47" s="138"/>
    </row>
    <row r="48" spans="1:16">
      <c r="A48" s="138" t="s">
        <v>56</v>
      </c>
      <c r="B48" s="138" t="str">
        <f>'実質公債費比率（分子）の構造'!K$46</f>
        <v>-</v>
      </c>
      <c r="C48" s="138"/>
      <c r="D48" s="138"/>
      <c r="E48" s="138" t="str">
        <f>'実質公債費比率（分子）の構造'!L$46</f>
        <v>-</v>
      </c>
      <c r="F48" s="138"/>
      <c r="G48" s="138"/>
      <c r="H48" s="138" t="str">
        <f>'実質公債費比率（分子）の構造'!M$46</f>
        <v>-</v>
      </c>
      <c r="I48" s="138"/>
      <c r="J48" s="138"/>
      <c r="K48" s="138" t="str">
        <f>'実質公債費比率（分子）の構造'!N$46</f>
        <v>-</v>
      </c>
      <c r="L48" s="138"/>
      <c r="M48" s="138"/>
      <c r="N48" s="138" t="str">
        <f>'実質公債費比率（分子）の構造'!O$46</f>
        <v>-</v>
      </c>
      <c r="O48" s="138"/>
      <c r="P48" s="138"/>
    </row>
    <row r="49" spans="1:16">
      <c r="A49" s="138" t="s">
        <v>57</v>
      </c>
      <c r="B49" s="138">
        <f>'実質公債費比率（分子）の構造'!K$45</f>
        <v>385</v>
      </c>
      <c r="C49" s="138"/>
      <c r="D49" s="138"/>
      <c r="E49" s="138">
        <f>'実質公債費比率（分子）の構造'!L$45</f>
        <v>342</v>
      </c>
      <c r="F49" s="138"/>
      <c r="G49" s="138"/>
      <c r="H49" s="138">
        <f>'実質公債費比率（分子）の構造'!M$45</f>
        <v>284</v>
      </c>
      <c r="I49" s="138"/>
      <c r="J49" s="138"/>
      <c r="K49" s="138">
        <f>'実質公債費比率（分子）の構造'!N$45</f>
        <v>241</v>
      </c>
      <c r="L49" s="138"/>
      <c r="M49" s="138"/>
      <c r="N49" s="138">
        <f>'実質公債費比率（分子）の構造'!O$45</f>
        <v>242</v>
      </c>
      <c r="O49" s="138"/>
      <c r="P49" s="138"/>
    </row>
    <row r="50" spans="1:16">
      <c r="A50" s="138" t="s">
        <v>58</v>
      </c>
      <c r="B50" s="138" t="e">
        <f>NA()</f>
        <v>#N/A</v>
      </c>
      <c r="C50" s="138">
        <f>IF(ISNUMBER('実質公債費比率（分子）の構造'!K$53),'実質公債費比率（分子）の構造'!K$53,NA())</f>
        <v>196</v>
      </c>
      <c r="D50" s="138" t="e">
        <f>NA()</f>
        <v>#N/A</v>
      </c>
      <c r="E50" s="138" t="e">
        <f>NA()</f>
        <v>#N/A</v>
      </c>
      <c r="F50" s="138">
        <f>IF(ISNUMBER('実質公債費比率（分子）の構造'!L$53),'実質公債費比率（分子）の構造'!L$53,NA())</f>
        <v>157</v>
      </c>
      <c r="G50" s="138" t="e">
        <f>NA()</f>
        <v>#N/A</v>
      </c>
      <c r="H50" s="138" t="e">
        <f>NA()</f>
        <v>#N/A</v>
      </c>
      <c r="I50" s="138">
        <f>IF(ISNUMBER('実質公債費比率（分子）の構造'!M$53),'実質公債費比率（分子）の構造'!M$53,NA())</f>
        <v>75</v>
      </c>
      <c r="J50" s="138" t="e">
        <f>NA()</f>
        <v>#N/A</v>
      </c>
      <c r="K50" s="138" t="e">
        <f>NA()</f>
        <v>#N/A</v>
      </c>
      <c r="L50" s="138">
        <f>IF(ISNUMBER('実質公債費比率（分子）の構造'!N$53),'実質公債費比率（分子）の構造'!N$53,NA())</f>
        <v>106</v>
      </c>
      <c r="M50" s="138" t="e">
        <f>NA()</f>
        <v>#N/A</v>
      </c>
      <c r="N50" s="138" t="e">
        <f>NA()</f>
        <v>#N/A</v>
      </c>
      <c r="O50" s="138">
        <f>IF(ISNUMBER('実質公債費比率（分子）の構造'!O$53),'実質公債費比率（分子）の構造'!O$53,NA())</f>
        <v>120</v>
      </c>
      <c r="P50" s="138" t="e">
        <f>NA()</f>
        <v>#N/A</v>
      </c>
    </row>
    <row r="53" spans="1:16">
      <c r="A53" s="106" t="s">
        <v>59</v>
      </c>
    </row>
    <row r="54" spans="1:16">
      <c r="A54" s="137"/>
      <c r="B54" s="137" t="str">
        <f>'将来負担比率（分子）の構造'!I$40</f>
        <v>H24</v>
      </c>
      <c r="C54" s="137"/>
      <c r="D54" s="137"/>
      <c r="E54" s="137" t="str">
        <f>'将来負担比率（分子）の構造'!J$40</f>
        <v>H25</v>
      </c>
      <c r="F54" s="137"/>
      <c r="G54" s="137"/>
      <c r="H54" s="137" t="str">
        <f>'将来負担比率（分子）の構造'!K$40</f>
        <v>H26</v>
      </c>
      <c r="I54" s="137"/>
      <c r="J54" s="137"/>
      <c r="K54" s="137" t="str">
        <f>'将来負担比率（分子）の構造'!L$40</f>
        <v>H27</v>
      </c>
      <c r="L54" s="137"/>
      <c r="M54" s="137"/>
      <c r="N54" s="137" t="str">
        <f>'将来負担比率（分子）の構造'!M$40</f>
        <v>H28</v>
      </c>
      <c r="O54" s="137"/>
      <c r="P54" s="137"/>
    </row>
    <row r="55" spans="1:16">
      <c r="A55" s="137"/>
      <c r="B55" s="137" t="s">
        <v>60</v>
      </c>
      <c r="C55" s="137"/>
      <c r="D55" s="137" t="s">
        <v>61</v>
      </c>
      <c r="E55" s="137" t="s">
        <v>60</v>
      </c>
      <c r="F55" s="137"/>
      <c r="G55" s="137" t="s">
        <v>61</v>
      </c>
      <c r="H55" s="137" t="s">
        <v>60</v>
      </c>
      <c r="I55" s="137"/>
      <c r="J55" s="137" t="s">
        <v>61</v>
      </c>
      <c r="K55" s="137" t="s">
        <v>60</v>
      </c>
      <c r="L55" s="137"/>
      <c r="M55" s="137" t="s">
        <v>61</v>
      </c>
      <c r="N55" s="137" t="s">
        <v>60</v>
      </c>
      <c r="O55" s="137"/>
      <c r="P55" s="137" t="s">
        <v>61</v>
      </c>
    </row>
    <row r="56" spans="1:16">
      <c r="A56" s="137" t="s">
        <v>37</v>
      </c>
      <c r="B56" s="137"/>
      <c r="C56" s="137"/>
      <c r="D56" s="137">
        <f>'将来負担比率（分子）の構造'!I$52</f>
        <v>4585</v>
      </c>
      <c r="E56" s="137"/>
      <c r="F56" s="137"/>
      <c r="G56" s="137">
        <f>'将来負担比率（分子）の構造'!J$52</f>
        <v>4396</v>
      </c>
      <c r="H56" s="137"/>
      <c r="I56" s="137"/>
      <c r="J56" s="137">
        <f>'将来負担比率（分子）の構造'!K$52</f>
        <v>4160</v>
      </c>
      <c r="K56" s="137"/>
      <c r="L56" s="137"/>
      <c r="M56" s="137">
        <f>'将来負担比率（分子）の構造'!L$52</f>
        <v>4140</v>
      </c>
      <c r="N56" s="137"/>
      <c r="O56" s="137"/>
      <c r="P56" s="137">
        <f>'将来負担比率（分子）の構造'!M$52</f>
        <v>4007</v>
      </c>
    </row>
    <row r="57" spans="1:16">
      <c r="A57" s="137" t="s">
        <v>36</v>
      </c>
      <c r="B57" s="137"/>
      <c r="C57" s="137"/>
      <c r="D57" s="137" t="str">
        <f>'将来負担比率（分子）の構造'!I$51</f>
        <v>-</v>
      </c>
      <c r="E57" s="137"/>
      <c r="F57" s="137"/>
      <c r="G57" s="137" t="str">
        <f>'将来負担比率（分子）の構造'!J$51</f>
        <v>-</v>
      </c>
      <c r="H57" s="137"/>
      <c r="I57" s="137"/>
      <c r="J57" s="137" t="str">
        <f>'将来負担比率（分子）の構造'!K$51</f>
        <v>-</v>
      </c>
      <c r="K57" s="137"/>
      <c r="L57" s="137"/>
      <c r="M57" s="137" t="str">
        <f>'将来負担比率（分子）の構造'!L$51</f>
        <v>-</v>
      </c>
      <c r="N57" s="137"/>
      <c r="O57" s="137"/>
      <c r="P57" s="137" t="str">
        <f>'将来負担比率（分子）の構造'!M$51</f>
        <v>-</v>
      </c>
    </row>
    <row r="58" spans="1:16">
      <c r="A58" s="137" t="s">
        <v>35</v>
      </c>
      <c r="B58" s="137"/>
      <c r="C58" s="137"/>
      <c r="D58" s="137">
        <f>'将来負担比率（分子）の構造'!I$50</f>
        <v>2204</v>
      </c>
      <c r="E58" s="137"/>
      <c r="F58" s="137"/>
      <c r="G58" s="137">
        <f>'将来負担比率（分子）の構造'!J$50</f>
        <v>2328</v>
      </c>
      <c r="H58" s="137"/>
      <c r="I58" s="137"/>
      <c r="J58" s="137">
        <f>'将来負担比率（分子）の構造'!K$50</f>
        <v>2445</v>
      </c>
      <c r="K58" s="137"/>
      <c r="L58" s="137"/>
      <c r="M58" s="137">
        <f>'将来負担比率（分子）の構造'!L$50</f>
        <v>2556</v>
      </c>
      <c r="N58" s="137"/>
      <c r="O58" s="137"/>
      <c r="P58" s="137">
        <f>'将来負担比率（分子）の構造'!M$50</f>
        <v>2568</v>
      </c>
    </row>
    <row r="59" spans="1:16">
      <c r="A59" s="137" t="s">
        <v>33</v>
      </c>
      <c r="B59" s="137" t="str">
        <f>'将来負担比率（分子）の構造'!I$49</f>
        <v>-</v>
      </c>
      <c r="C59" s="137"/>
      <c r="D59" s="137"/>
      <c r="E59" s="137" t="str">
        <f>'将来負担比率（分子）の構造'!J$49</f>
        <v>-</v>
      </c>
      <c r="F59" s="137"/>
      <c r="G59" s="137"/>
      <c r="H59" s="137" t="str">
        <f>'将来負担比率（分子）の構造'!K$49</f>
        <v>-</v>
      </c>
      <c r="I59" s="137"/>
      <c r="J59" s="137"/>
      <c r="K59" s="137" t="str">
        <f>'将来負担比率（分子）の構造'!L$49</f>
        <v>-</v>
      </c>
      <c r="L59" s="137"/>
      <c r="M59" s="137"/>
      <c r="N59" s="137" t="str">
        <f>'将来負担比率（分子）の構造'!M$49</f>
        <v>-</v>
      </c>
      <c r="O59" s="137"/>
      <c r="P59" s="137"/>
    </row>
    <row r="60" spans="1:16">
      <c r="A60" s="137" t="s">
        <v>32</v>
      </c>
      <c r="B60" s="137" t="str">
        <f>'将来負担比率（分子）の構造'!I$48</f>
        <v>-</v>
      </c>
      <c r="C60" s="137"/>
      <c r="D60" s="137"/>
      <c r="E60" s="137" t="str">
        <f>'将来負担比率（分子）の構造'!J$48</f>
        <v>-</v>
      </c>
      <c r="F60" s="137"/>
      <c r="G60" s="137"/>
      <c r="H60" s="137" t="str">
        <f>'将来負担比率（分子）の構造'!K$48</f>
        <v>-</v>
      </c>
      <c r="I60" s="137"/>
      <c r="J60" s="137"/>
      <c r="K60" s="137" t="str">
        <f>'将来負担比率（分子）の構造'!L$48</f>
        <v>-</v>
      </c>
      <c r="L60" s="137"/>
      <c r="M60" s="137"/>
      <c r="N60" s="137" t="str">
        <f>'将来負担比率（分子）の構造'!M$48</f>
        <v>-</v>
      </c>
      <c r="O60" s="137"/>
      <c r="P60" s="137"/>
    </row>
    <row r="61" spans="1:16">
      <c r="A61" s="137" t="s">
        <v>30</v>
      </c>
      <c r="B61" s="137" t="str">
        <f>'将来負担比率（分子）の構造'!I$46</f>
        <v>-</v>
      </c>
      <c r="C61" s="137"/>
      <c r="D61" s="137"/>
      <c r="E61" s="137" t="str">
        <f>'将来負担比率（分子）の構造'!J$46</f>
        <v>-</v>
      </c>
      <c r="F61" s="137"/>
      <c r="G61" s="137"/>
      <c r="H61" s="137" t="str">
        <f>'将来負担比率（分子）の構造'!K$46</f>
        <v>-</v>
      </c>
      <c r="I61" s="137"/>
      <c r="J61" s="137"/>
      <c r="K61" s="137" t="str">
        <f>'将来負担比率（分子）の構造'!L$46</f>
        <v>-</v>
      </c>
      <c r="L61" s="137"/>
      <c r="M61" s="137"/>
      <c r="N61" s="137">
        <f>'将来負担比率（分子）の構造'!M$46</f>
        <v>0</v>
      </c>
      <c r="O61" s="137"/>
      <c r="P61" s="137"/>
    </row>
    <row r="62" spans="1:16">
      <c r="A62" s="137" t="s">
        <v>29</v>
      </c>
      <c r="B62" s="137">
        <f>'将来負担比率（分子）の構造'!I$45</f>
        <v>985</v>
      </c>
      <c r="C62" s="137"/>
      <c r="D62" s="137"/>
      <c r="E62" s="137">
        <f>'将来負担比率（分子）の構造'!J$45</f>
        <v>929</v>
      </c>
      <c r="F62" s="137"/>
      <c r="G62" s="137"/>
      <c r="H62" s="137">
        <f>'将来負担比率（分子）の構造'!K$45</f>
        <v>791</v>
      </c>
      <c r="I62" s="137"/>
      <c r="J62" s="137"/>
      <c r="K62" s="137">
        <f>'将来負担比率（分子）の構造'!L$45</f>
        <v>857</v>
      </c>
      <c r="L62" s="137"/>
      <c r="M62" s="137"/>
      <c r="N62" s="137">
        <f>'将来負担比率（分子）の構造'!M$45</f>
        <v>839</v>
      </c>
      <c r="O62" s="137"/>
      <c r="P62" s="137"/>
    </row>
    <row r="63" spans="1:16">
      <c r="A63" s="137" t="s">
        <v>28</v>
      </c>
      <c r="B63" s="137">
        <f>'将来負担比率（分子）の構造'!I$44</f>
        <v>51</v>
      </c>
      <c r="C63" s="137"/>
      <c r="D63" s="137"/>
      <c r="E63" s="137">
        <f>'将来負担比率（分子）の構造'!J$44</f>
        <v>64</v>
      </c>
      <c r="F63" s="137"/>
      <c r="G63" s="137"/>
      <c r="H63" s="137">
        <f>'将来負担比率（分子）の構造'!K$44</f>
        <v>74</v>
      </c>
      <c r="I63" s="137"/>
      <c r="J63" s="137"/>
      <c r="K63" s="137">
        <f>'将来負担比率（分子）の構造'!L$44</f>
        <v>125</v>
      </c>
      <c r="L63" s="137"/>
      <c r="M63" s="137"/>
      <c r="N63" s="137">
        <f>'将来負担比率（分子）の構造'!M$44</f>
        <v>190</v>
      </c>
      <c r="O63" s="137"/>
      <c r="P63" s="137"/>
    </row>
    <row r="64" spans="1:16">
      <c r="A64" s="137" t="s">
        <v>27</v>
      </c>
      <c r="B64" s="137">
        <f>'将来負担比率（分子）の構造'!I$43</f>
        <v>2622</v>
      </c>
      <c r="C64" s="137"/>
      <c r="D64" s="137"/>
      <c r="E64" s="137">
        <f>'将来負担比率（分子）の構造'!J$43</f>
        <v>2461</v>
      </c>
      <c r="F64" s="137"/>
      <c r="G64" s="137"/>
      <c r="H64" s="137">
        <f>'将来負担比率（分子）の構造'!K$43</f>
        <v>2367</v>
      </c>
      <c r="I64" s="137"/>
      <c r="J64" s="137"/>
      <c r="K64" s="137">
        <f>'将来負担比率（分子）の構造'!L$43</f>
        <v>2259</v>
      </c>
      <c r="L64" s="137"/>
      <c r="M64" s="137"/>
      <c r="N64" s="137">
        <f>'将来負担比率（分子）の構造'!M$43</f>
        <v>2140</v>
      </c>
      <c r="O64" s="137"/>
      <c r="P64" s="137"/>
    </row>
    <row r="65" spans="1:16">
      <c r="A65" s="137" t="s">
        <v>26</v>
      </c>
      <c r="B65" s="137" t="str">
        <f>'将来負担比率（分子）の構造'!I$42</f>
        <v>-</v>
      </c>
      <c r="C65" s="137"/>
      <c r="D65" s="137"/>
      <c r="E65" s="137" t="str">
        <f>'将来負担比率（分子）の構造'!J$42</f>
        <v>-</v>
      </c>
      <c r="F65" s="137"/>
      <c r="G65" s="137"/>
      <c r="H65" s="137" t="str">
        <f>'将来負担比率（分子）の構造'!K$42</f>
        <v>-</v>
      </c>
      <c r="I65" s="137"/>
      <c r="J65" s="137"/>
      <c r="K65" s="137" t="str">
        <f>'将来負担比率（分子）の構造'!L$42</f>
        <v>-</v>
      </c>
      <c r="L65" s="137"/>
      <c r="M65" s="137"/>
      <c r="N65" s="137" t="str">
        <f>'将来負担比率（分子）の構造'!M$42</f>
        <v>-</v>
      </c>
      <c r="O65" s="137"/>
      <c r="P65" s="137"/>
    </row>
    <row r="66" spans="1:16">
      <c r="A66" s="137" t="s">
        <v>25</v>
      </c>
      <c r="B66" s="137">
        <f>'将来負担比率（分子）の構造'!I$41</f>
        <v>2122</v>
      </c>
      <c r="C66" s="137"/>
      <c r="D66" s="137"/>
      <c r="E66" s="137">
        <f>'将来負担比率（分子）の構造'!J$41</f>
        <v>1962</v>
      </c>
      <c r="F66" s="137"/>
      <c r="G66" s="137"/>
      <c r="H66" s="137">
        <f>'将来負担比率（分子）の構造'!K$41</f>
        <v>1912</v>
      </c>
      <c r="I66" s="137"/>
      <c r="J66" s="137"/>
      <c r="K66" s="137">
        <f>'将来負担比率（分子）の構造'!L$41</f>
        <v>1884</v>
      </c>
      <c r="L66" s="137"/>
      <c r="M66" s="137"/>
      <c r="N66" s="137">
        <f>'将来負担比率（分子）の構造'!M$41</f>
        <v>1908</v>
      </c>
      <c r="O66" s="137"/>
      <c r="P66" s="137"/>
    </row>
    <row r="67" spans="1:16">
      <c r="A67" s="137" t="s">
        <v>62</v>
      </c>
      <c r="B67" s="137" t="e">
        <f>NA()</f>
        <v>#N/A</v>
      </c>
      <c r="C67" s="137">
        <f>IF(ISNUMBER('将来負担比率（分子）の構造'!I$53), IF('将来負担比率（分子）の構造'!I$53 &lt; 0, 0, '将来負担比率（分子）の構造'!I$53), NA())</f>
        <v>0</v>
      </c>
      <c r="D67" s="137" t="e">
        <f>NA()</f>
        <v>#N/A</v>
      </c>
      <c r="E67" s="137" t="e">
        <f>NA()</f>
        <v>#N/A</v>
      </c>
      <c r="F67" s="137">
        <f>IF(ISNUMBER('将来負担比率（分子）の構造'!J$53), IF('将来負担比率（分子）の構造'!J$53 &lt; 0, 0, '将来負担比率（分子）の構造'!J$53), NA())</f>
        <v>0</v>
      </c>
      <c r="G67" s="137" t="e">
        <f>NA()</f>
        <v>#N/A</v>
      </c>
      <c r="H67" s="137" t="e">
        <f>NA()</f>
        <v>#N/A</v>
      </c>
      <c r="I67" s="137">
        <f>IF(ISNUMBER('将来負担比率（分子）の構造'!K$53), IF('将来負担比率（分子）の構造'!K$53 &lt; 0, 0, '将来負担比率（分子）の構造'!K$53), NA())</f>
        <v>0</v>
      </c>
      <c r="J67" s="137" t="e">
        <f>NA()</f>
        <v>#N/A</v>
      </c>
      <c r="K67" s="137" t="e">
        <f>NA()</f>
        <v>#N/A</v>
      </c>
      <c r="L67" s="137">
        <f>IF(ISNUMBER('将来負担比率（分子）の構造'!L$53), IF('将来負担比率（分子）の構造'!L$53 &lt; 0, 0, '将来負担比率（分子）の構造'!L$53), NA())</f>
        <v>0</v>
      </c>
      <c r="M67" s="137" t="e">
        <f>NA()</f>
        <v>#N/A</v>
      </c>
      <c r="N67" s="137" t="e">
        <f>NA()</f>
        <v>#N/A</v>
      </c>
      <c r="O67" s="137">
        <f>IF(ISNUMBER('将来負担比率（分子）の構造'!M$53), IF('将来負担比率（分子）の構造'!M$53 &lt; 0, 0, '将来負担比率（分子）の構造'!M$53), NA())</f>
        <v>0</v>
      </c>
      <c r="P67" s="137" t="e">
        <f>NA()</f>
        <v>#N/A</v>
      </c>
    </row>
  </sheetData>
  <sheetProtection password="851F" sheet="1" objects="1" scenarios="1"/>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workbookViewId="0"/>
  </sheetViews>
  <sheetFormatPr defaultColWidth="0" defaultRowHeight="11.25" customHeight="1" zeroHeight="1"/>
  <cols>
    <col min="1" max="143" width="1.625" style="179" customWidth="1"/>
    <col min="144" max="16384" width="0" style="179" hidden="1"/>
  </cols>
  <sheetData>
    <row r="1" spans="2:143" ht="22.5" customHeight="1" thickBot="1">
      <c r="B1" s="176"/>
      <c r="C1" s="177"/>
      <c r="D1" s="177"/>
      <c r="E1" s="177"/>
      <c r="F1" s="177"/>
      <c r="G1" s="177"/>
      <c r="H1" s="177"/>
      <c r="I1" s="177"/>
      <c r="J1" s="177"/>
      <c r="K1" s="177"/>
      <c r="L1" s="177"/>
      <c r="M1" s="177"/>
      <c r="N1" s="177"/>
      <c r="O1" s="177"/>
      <c r="P1" s="177"/>
      <c r="Q1" s="177"/>
      <c r="R1" s="177"/>
      <c r="S1" s="177"/>
      <c r="T1" s="177"/>
      <c r="U1" s="177"/>
      <c r="V1" s="177"/>
      <c r="W1" s="177"/>
      <c r="X1" s="177"/>
      <c r="Y1" s="177"/>
      <c r="Z1" s="177"/>
      <c r="AA1" s="177"/>
      <c r="AB1" s="177"/>
      <c r="AC1" s="177"/>
      <c r="AD1" s="177"/>
      <c r="AE1" s="177"/>
      <c r="AF1" s="177"/>
      <c r="AG1" s="177"/>
      <c r="AH1" s="177"/>
      <c r="AI1" s="177"/>
      <c r="AJ1" s="177"/>
      <c r="AK1" s="177"/>
      <c r="AL1" s="177"/>
      <c r="AM1" s="177"/>
      <c r="AN1" s="177"/>
      <c r="AO1" s="177"/>
      <c r="AP1" s="177"/>
      <c r="AQ1" s="177"/>
      <c r="AR1" s="177"/>
      <c r="AS1" s="177"/>
      <c r="AT1" s="177"/>
      <c r="AU1" s="177"/>
      <c r="AV1" s="177"/>
      <c r="AW1" s="177"/>
      <c r="AX1" s="177"/>
      <c r="AY1" s="177"/>
      <c r="AZ1" s="177"/>
      <c r="BA1" s="177"/>
      <c r="BB1" s="177"/>
      <c r="BC1" s="177"/>
      <c r="BD1" s="177"/>
      <c r="BE1" s="177"/>
      <c r="BF1" s="177"/>
      <c r="BG1" s="177"/>
      <c r="BH1" s="177"/>
      <c r="BI1" s="177"/>
      <c r="BJ1" s="177"/>
      <c r="BK1" s="177"/>
      <c r="BL1" s="177"/>
      <c r="BM1" s="177"/>
      <c r="BN1" s="177"/>
      <c r="BO1" s="177"/>
      <c r="BP1" s="177"/>
      <c r="BQ1" s="177"/>
      <c r="BR1" s="177"/>
      <c r="BS1" s="177"/>
      <c r="BT1" s="177"/>
      <c r="BU1" s="177"/>
      <c r="BV1" s="177"/>
      <c r="BW1" s="177"/>
      <c r="BX1" s="177"/>
      <c r="BY1" s="177"/>
      <c r="BZ1" s="177"/>
      <c r="CA1" s="177"/>
      <c r="CB1" s="177"/>
      <c r="CC1" s="177"/>
      <c r="CD1" s="178"/>
      <c r="CE1" s="178"/>
      <c r="CF1" s="178"/>
      <c r="CG1" s="178"/>
      <c r="CH1" s="178"/>
      <c r="CI1" s="178"/>
      <c r="CJ1" s="178"/>
      <c r="CK1" s="178"/>
      <c r="CL1" s="178"/>
      <c r="CM1" s="178"/>
      <c r="CN1" s="178"/>
      <c r="CO1" s="178"/>
      <c r="CP1" s="178"/>
      <c r="CQ1" s="178"/>
      <c r="CR1" s="178"/>
      <c r="CS1" s="178"/>
      <c r="CT1" s="178"/>
      <c r="CU1" s="178"/>
      <c r="CV1" s="178"/>
      <c r="CW1" s="178"/>
      <c r="CX1" s="178"/>
      <c r="CY1" s="178"/>
      <c r="CZ1" s="178"/>
      <c r="DA1" s="178"/>
      <c r="DB1" s="178"/>
      <c r="DC1" s="178"/>
      <c r="DD1" s="178"/>
      <c r="DE1" s="178"/>
      <c r="DF1" s="178"/>
      <c r="DG1" s="178"/>
      <c r="DH1" s="733" t="s">
        <v>194</v>
      </c>
      <c r="DI1" s="734"/>
      <c r="DJ1" s="734"/>
      <c r="DK1" s="734"/>
      <c r="DL1" s="734"/>
      <c r="DM1" s="734"/>
      <c r="DN1" s="735"/>
      <c r="DP1" s="733" t="s">
        <v>195</v>
      </c>
      <c r="DQ1" s="734"/>
      <c r="DR1" s="734"/>
      <c r="DS1" s="734"/>
      <c r="DT1" s="734"/>
      <c r="DU1" s="734"/>
      <c r="DV1" s="734"/>
      <c r="DW1" s="734"/>
      <c r="DX1" s="734"/>
      <c r="DY1" s="734"/>
      <c r="DZ1" s="734"/>
      <c r="EA1" s="734"/>
      <c r="EB1" s="734"/>
      <c r="EC1" s="735"/>
      <c r="ED1" s="177"/>
      <c r="EE1" s="177"/>
      <c r="EF1" s="177"/>
      <c r="EG1" s="177"/>
      <c r="EH1" s="177"/>
      <c r="EI1" s="177"/>
      <c r="EJ1" s="177"/>
      <c r="EK1" s="177"/>
      <c r="EL1" s="177"/>
      <c r="EM1" s="177"/>
    </row>
    <row r="2" spans="2:143" ht="22.5" customHeight="1">
      <c r="B2" s="180" t="s">
        <v>196</v>
      </c>
      <c r="R2" s="181"/>
      <c r="S2" s="181"/>
      <c r="T2" s="181"/>
      <c r="U2" s="181"/>
      <c r="V2" s="181"/>
      <c r="W2" s="181"/>
      <c r="X2" s="181"/>
      <c r="Y2" s="181"/>
      <c r="Z2" s="181"/>
      <c r="AA2" s="181"/>
      <c r="AB2" s="181"/>
      <c r="AC2" s="181"/>
      <c r="AE2" s="182"/>
      <c r="AF2" s="182"/>
      <c r="AG2" s="182"/>
      <c r="AH2" s="182"/>
      <c r="AI2" s="182"/>
      <c r="AJ2" s="181"/>
      <c r="AK2" s="181"/>
      <c r="AL2" s="181"/>
      <c r="AM2" s="181"/>
      <c r="AN2" s="181"/>
      <c r="AO2" s="181"/>
      <c r="AP2" s="181"/>
      <c r="CD2" s="178"/>
      <c r="CE2" s="178"/>
      <c r="CF2" s="178"/>
      <c r="CG2" s="178"/>
      <c r="CH2" s="178"/>
      <c r="CI2" s="178"/>
      <c r="CJ2" s="178"/>
      <c r="CK2" s="178"/>
      <c r="CL2" s="178"/>
      <c r="CM2" s="178"/>
      <c r="CN2" s="178"/>
      <c r="CO2" s="178"/>
      <c r="CP2" s="178"/>
      <c r="CQ2" s="178"/>
      <c r="CR2" s="178"/>
      <c r="CS2" s="178"/>
      <c r="CT2" s="178"/>
      <c r="CU2" s="178"/>
      <c r="CV2" s="178"/>
      <c r="CW2" s="178"/>
      <c r="CX2" s="178"/>
      <c r="CY2" s="178"/>
      <c r="CZ2" s="178"/>
      <c r="DA2" s="178"/>
      <c r="DB2" s="178"/>
      <c r="DC2" s="178"/>
      <c r="DD2" s="178"/>
      <c r="DE2" s="178"/>
      <c r="DF2" s="178"/>
      <c r="DG2" s="178"/>
      <c r="DH2" s="178"/>
      <c r="DI2" s="178"/>
      <c r="DJ2" s="178"/>
      <c r="DK2" s="178"/>
      <c r="DL2" s="178"/>
      <c r="DM2" s="178"/>
      <c r="DN2" s="178"/>
      <c r="DO2" s="178"/>
      <c r="DP2" s="178"/>
      <c r="DQ2" s="178"/>
      <c r="DR2" s="178"/>
      <c r="DS2" s="178"/>
      <c r="DT2" s="178"/>
      <c r="DU2" s="178"/>
      <c r="DV2" s="178"/>
      <c r="DW2" s="178"/>
      <c r="DX2" s="178"/>
      <c r="DY2" s="178"/>
      <c r="DZ2" s="178"/>
      <c r="EA2" s="178"/>
      <c r="EB2" s="178"/>
      <c r="EC2" s="178"/>
    </row>
    <row r="3" spans="2:143" ht="11.25" customHeight="1">
      <c r="B3" s="680" t="s">
        <v>197</v>
      </c>
      <c r="C3" s="681"/>
      <c r="D3" s="681"/>
      <c r="E3" s="681"/>
      <c r="F3" s="681"/>
      <c r="G3" s="681"/>
      <c r="H3" s="681"/>
      <c r="I3" s="681"/>
      <c r="J3" s="681"/>
      <c r="K3" s="681"/>
      <c r="L3" s="681"/>
      <c r="M3" s="681"/>
      <c r="N3" s="681"/>
      <c r="O3" s="681"/>
      <c r="P3" s="681"/>
      <c r="Q3" s="681"/>
      <c r="R3" s="681"/>
      <c r="S3" s="681"/>
      <c r="T3" s="681"/>
      <c r="U3" s="681"/>
      <c r="V3" s="681"/>
      <c r="W3" s="681"/>
      <c r="X3" s="681"/>
      <c r="Y3" s="681"/>
      <c r="Z3" s="681"/>
      <c r="AA3" s="681"/>
      <c r="AB3" s="681"/>
      <c r="AC3" s="681"/>
      <c r="AD3" s="681"/>
      <c r="AE3" s="681"/>
      <c r="AF3" s="681"/>
      <c r="AG3" s="681"/>
      <c r="AH3" s="681"/>
      <c r="AI3" s="681"/>
      <c r="AJ3" s="681"/>
      <c r="AK3" s="681"/>
      <c r="AL3" s="681"/>
      <c r="AM3" s="681"/>
      <c r="AN3" s="681"/>
      <c r="AO3" s="681"/>
      <c r="AP3" s="680" t="s">
        <v>198</v>
      </c>
      <c r="AQ3" s="681"/>
      <c r="AR3" s="681"/>
      <c r="AS3" s="681"/>
      <c r="AT3" s="681"/>
      <c r="AU3" s="681"/>
      <c r="AV3" s="681"/>
      <c r="AW3" s="681"/>
      <c r="AX3" s="681"/>
      <c r="AY3" s="681"/>
      <c r="AZ3" s="681"/>
      <c r="BA3" s="681"/>
      <c r="BB3" s="681"/>
      <c r="BC3" s="681"/>
      <c r="BD3" s="681"/>
      <c r="BE3" s="681"/>
      <c r="BF3" s="681"/>
      <c r="BG3" s="681"/>
      <c r="BH3" s="681"/>
      <c r="BI3" s="681"/>
      <c r="BJ3" s="681"/>
      <c r="BK3" s="681"/>
      <c r="BL3" s="681"/>
      <c r="BM3" s="681"/>
      <c r="BN3" s="681"/>
      <c r="BO3" s="681"/>
      <c r="BP3" s="681"/>
      <c r="BQ3" s="681"/>
      <c r="BR3" s="681"/>
      <c r="BS3" s="681"/>
      <c r="BT3" s="681"/>
      <c r="BU3" s="681"/>
      <c r="BV3" s="681"/>
      <c r="BW3" s="681"/>
      <c r="BX3" s="681"/>
      <c r="BY3" s="681"/>
      <c r="BZ3" s="681"/>
      <c r="CA3" s="681"/>
      <c r="CB3" s="682"/>
      <c r="CD3" s="725" t="s">
        <v>199</v>
      </c>
      <c r="CE3" s="726"/>
      <c r="CF3" s="726"/>
      <c r="CG3" s="726"/>
      <c r="CH3" s="726"/>
      <c r="CI3" s="726"/>
      <c r="CJ3" s="726"/>
      <c r="CK3" s="726"/>
      <c r="CL3" s="726"/>
      <c r="CM3" s="726"/>
      <c r="CN3" s="726"/>
      <c r="CO3" s="726"/>
      <c r="CP3" s="726"/>
      <c r="CQ3" s="726"/>
      <c r="CR3" s="726"/>
      <c r="CS3" s="726"/>
      <c r="CT3" s="726"/>
      <c r="CU3" s="726"/>
      <c r="CV3" s="726"/>
      <c r="CW3" s="726"/>
      <c r="CX3" s="726"/>
      <c r="CY3" s="726"/>
      <c r="CZ3" s="726"/>
      <c r="DA3" s="726"/>
      <c r="DB3" s="726"/>
      <c r="DC3" s="726"/>
      <c r="DD3" s="726"/>
      <c r="DE3" s="726"/>
      <c r="DF3" s="726"/>
      <c r="DG3" s="726"/>
      <c r="DH3" s="726"/>
      <c r="DI3" s="726"/>
      <c r="DJ3" s="726"/>
      <c r="DK3" s="726"/>
      <c r="DL3" s="726"/>
      <c r="DM3" s="726"/>
      <c r="DN3" s="726"/>
      <c r="DO3" s="726"/>
      <c r="DP3" s="726"/>
      <c r="DQ3" s="726"/>
      <c r="DR3" s="726"/>
      <c r="DS3" s="726"/>
      <c r="DT3" s="726"/>
      <c r="DU3" s="726"/>
      <c r="DV3" s="726"/>
      <c r="DW3" s="726"/>
      <c r="DX3" s="726"/>
      <c r="DY3" s="726"/>
      <c r="DZ3" s="726"/>
      <c r="EA3" s="726"/>
      <c r="EB3" s="726"/>
      <c r="EC3" s="727"/>
    </row>
    <row r="4" spans="2:143" ht="11.25" customHeight="1">
      <c r="B4" s="680" t="s">
        <v>1</v>
      </c>
      <c r="C4" s="681"/>
      <c r="D4" s="681"/>
      <c r="E4" s="681"/>
      <c r="F4" s="681"/>
      <c r="G4" s="681"/>
      <c r="H4" s="681"/>
      <c r="I4" s="681"/>
      <c r="J4" s="681"/>
      <c r="K4" s="681"/>
      <c r="L4" s="681"/>
      <c r="M4" s="681"/>
      <c r="N4" s="681"/>
      <c r="O4" s="681"/>
      <c r="P4" s="681"/>
      <c r="Q4" s="682"/>
      <c r="R4" s="680" t="s">
        <v>200</v>
      </c>
      <c r="S4" s="681"/>
      <c r="T4" s="681"/>
      <c r="U4" s="681"/>
      <c r="V4" s="681"/>
      <c r="W4" s="681"/>
      <c r="X4" s="681"/>
      <c r="Y4" s="682"/>
      <c r="Z4" s="680" t="s">
        <v>201</v>
      </c>
      <c r="AA4" s="681"/>
      <c r="AB4" s="681"/>
      <c r="AC4" s="682"/>
      <c r="AD4" s="680" t="s">
        <v>202</v>
      </c>
      <c r="AE4" s="681"/>
      <c r="AF4" s="681"/>
      <c r="AG4" s="681"/>
      <c r="AH4" s="681"/>
      <c r="AI4" s="681"/>
      <c r="AJ4" s="681"/>
      <c r="AK4" s="682"/>
      <c r="AL4" s="680" t="s">
        <v>201</v>
      </c>
      <c r="AM4" s="681"/>
      <c r="AN4" s="681"/>
      <c r="AO4" s="682"/>
      <c r="AP4" s="736" t="s">
        <v>203</v>
      </c>
      <c r="AQ4" s="736"/>
      <c r="AR4" s="736"/>
      <c r="AS4" s="736"/>
      <c r="AT4" s="736"/>
      <c r="AU4" s="736"/>
      <c r="AV4" s="736"/>
      <c r="AW4" s="736"/>
      <c r="AX4" s="736"/>
      <c r="AY4" s="736"/>
      <c r="AZ4" s="736"/>
      <c r="BA4" s="736"/>
      <c r="BB4" s="736"/>
      <c r="BC4" s="736"/>
      <c r="BD4" s="736"/>
      <c r="BE4" s="736"/>
      <c r="BF4" s="736"/>
      <c r="BG4" s="736" t="s">
        <v>204</v>
      </c>
      <c r="BH4" s="736"/>
      <c r="BI4" s="736"/>
      <c r="BJ4" s="736"/>
      <c r="BK4" s="736"/>
      <c r="BL4" s="736"/>
      <c r="BM4" s="736"/>
      <c r="BN4" s="736"/>
      <c r="BO4" s="736" t="s">
        <v>201</v>
      </c>
      <c r="BP4" s="736"/>
      <c r="BQ4" s="736"/>
      <c r="BR4" s="736"/>
      <c r="BS4" s="736" t="s">
        <v>205</v>
      </c>
      <c r="BT4" s="736"/>
      <c r="BU4" s="736"/>
      <c r="BV4" s="736"/>
      <c r="BW4" s="736"/>
      <c r="BX4" s="736"/>
      <c r="BY4" s="736"/>
      <c r="BZ4" s="736"/>
      <c r="CA4" s="736"/>
      <c r="CB4" s="736"/>
      <c r="CD4" s="725" t="s">
        <v>206</v>
      </c>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726"/>
      <c r="EB4" s="726"/>
      <c r="EC4" s="727"/>
    </row>
    <row r="5" spans="2:143" s="183" customFormat="1" ht="11.25" customHeight="1">
      <c r="B5" s="707" t="s">
        <v>207</v>
      </c>
      <c r="C5" s="708"/>
      <c r="D5" s="708"/>
      <c r="E5" s="708"/>
      <c r="F5" s="708"/>
      <c r="G5" s="708"/>
      <c r="H5" s="708"/>
      <c r="I5" s="708"/>
      <c r="J5" s="708"/>
      <c r="K5" s="708"/>
      <c r="L5" s="708"/>
      <c r="M5" s="708"/>
      <c r="N5" s="708"/>
      <c r="O5" s="708"/>
      <c r="P5" s="708"/>
      <c r="Q5" s="709"/>
      <c r="R5" s="670">
        <v>944796</v>
      </c>
      <c r="S5" s="671"/>
      <c r="T5" s="671"/>
      <c r="U5" s="671"/>
      <c r="V5" s="671"/>
      <c r="W5" s="671"/>
      <c r="X5" s="671"/>
      <c r="Y5" s="718"/>
      <c r="Z5" s="731">
        <v>18.899999999999999</v>
      </c>
      <c r="AA5" s="731"/>
      <c r="AB5" s="731"/>
      <c r="AC5" s="731"/>
      <c r="AD5" s="732">
        <v>944796</v>
      </c>
      <c r="AE5" s="732"/>
      <c r="AF5" s="732"/>
      <c r="AG5" s="732"/>
      <c r="AH5" s="732"/>
      <c r="AI5" s="732"/>
      <c r="AJ5" s="732"/>
      <c r="AK5" s="732"/>
      <c r="AL5" s="719">
        <v>28.9</v>
      </c>
      <c r="AM5" s="688"/>
      <c r="AN5" s="688"/>
      <c r="AO5" s="720"/>
      <c r="AP5" s="707" t="s">
        <v>208</v>
      </c>
      <c r="AQ5" s="708"/>
      <c r="AR5" s="708"/>
      <c r="AS5" s="708"/>
      <c r="AT5" s="708"/>
      <c r="AU5" s="708"/>
      <c r="AV5" s="708"/>
      <c r="AW5" s="708"/>
      <c r="AX5" s="708"/>
      <c r="AY5" s="708"/>
      <c r="AZ5" s="708"/>
      <c r="BA5" s="708"/>
      <c r="BB5" s="708"/>
      <c r="BC5" s="708"/>
      <c r="BD5" s="708"/>
      <c r="BE5" s="708"/>
      <c r="BF5" s="709"/>
      <c r="BG5" s="620">
        <v>941461</v>
      </c>
      <c r="BH5" s="621"/>
      <c r="BI5" s="621"/>
      <c r="BJ5" s="621"/>
      <c r="BK5" s="621"/>
      <c r="BL5" s="621"/>
      <c r="BM5" s="621"/>
      <c r="BN5" s="622"/>
      <c r="BO5" s="673">
        <v>99.6</v>
      </c>
      <c r="BP5" s="673"/>
      <c r="BQ5" s="673"/>
      <c r="BR5" s="673"/>
      <c r="BS5" s="674" t="s">
        <v>209</v>
      </c>
      <c r="BT5" s="674"/>
      <c r="BU5" s="674"/>
      <c r="BV5" s="674"/>
      <c r="BW5" s="674"/>
      <c r="BX5" s="674"/>
      <c r="BY5" s="674"/>
      <c r="BZ5" s="674"/>
      <c r="CA5" s="674"/>
      <c r="CB5" s="710"/>
      <c r="CD5" s="725" t="s">
        <v>203</v>
      </c>
      <c r="CE5" s="726"/>
      <c r="CF5" s="726"/>
      <c r="CG5" s="726"/>
      <c r="CH5" s="726"/>
      <c r="CI5" s="726"/>
      <c r="CJ5" s="726"/>
      <c r="CK5" s="726"/>
      <c r="CL5" s="726"/>
      <c r="CM5" s="726"/>
      <c r="CN5" s="726"/>
      <c r="CO5" s="726"/>
      <c r="CP5" s="726"/>
      <c r="CQ5" s="727"/>
      <c r="CR5" s="725" t="s">
        <v>210</v>
      </c>
      <c r="CS5" s="726"/>
      <c r="CT5" s="726"/>
      <c r="CU5" s="726"/>
      <c r="CV5" s="726"/>
      <c r="CW5" s="726"/>
      <c r="CX5" s="726"/>
      <c r="CY5" s="727"/>
      <c r="CZ5" s="725" t="s">
        <v>201</v>
      </c>
      <c r="DA5" s="726"/>
      <c r="DB5" s="726"/>
      <c r="DC5" s="727"/>
      <c r="DD5" s="725" t="s">
        <v>211</v>
      </c>
      <c r="DE5" s="726"/>
      <c r="DF5" s="726"/>
      <c r="DG5" s="726"/>
      <c r="DH5" s="726"/>
      <c r="DI5" s="726"/>
      <c r="DJ5" s="726"/>
      <c r="DK5" s="726"/>
      <c r="DL5" s="726"/>
      <c r="DM5" s="726"/>
      <c r="DN5" s="726"/>
      <c r="DO5" s="726"/>
      <c r="DP5" s="727"/>
      <c r="DQ5" s="725" t="s">
        <v>212</v>
      </c>
      <c r="DR5" s="726"/>
      <c r="DS5" s="726"/>
      <c r="DT5" s="726"/>
      <c r="DU5" s="726"/>
      <c r="DV5" s="726"/>
      <c r="DW5" s="726"/>
      <c r="DX5" s="726"/>
      <c r="DY5" s="726"/>
      <c r="DZ5" s="726"/>
      <c r="EA5" s="726"/>
      <c r="EB5" s="726"/>
      <c r="EC5" s="727"/>
    </row>
    <row r="6" spans="2:143" ht="11.25" customHeight="1">
      <c r="B6" s="617" t="s">
        <v>213</v>
      </c>
      <c r="C6" s="618"/>
      <c r="D6" s="618"/>
      <c r="E6" s="618"/>
      <c r="F6" s="618"/>
      <c r="G6" s="618"/>
      <c r="H6" s="618"/>
      <c r="I6" s="618"/>
      <c r="J6" s="618"/>
      <c r="K6" s="618"/>
      <c r="L6" s="618"/>
      <c r="M6" s="618"/>
      <c r="N6" s="618"/>
      <c r="O6" s="618"/>
      <c r="P6" s="618"/>
      <c r="Q6" s="619"/>
      <c r="R6" s="620">
        <v>53602</v>
      </c>
      <c r="S6" s="621"/>
      <c r="T6" s="621"/>
      <c r="U6" s="621"/>
      <c r="V6" s="621"/>
      <c r="W6" s="621"/>
      <c r="X6" s="621"/>
      <c r="Y6" s="622"/>
      <c r="Z6" s="673">
        <v>1.1000000000000001</v>
      </c>
      <c r="AA6" s="673"/>
      <c r="AB6" s="673"/>
      <c r="AC6" s="673"/>
      <c r="AD6" s="674">
        <v>53602</v>
      </c>
      <c r="AE6" s="674"/>
      <c r="AF6" s="674"/>
      <c r="AG6" s="674"/>
      <c r="AH6" s="674"/>
      <c r="AI6" s="674"/>
      <c r="AJ6" s="674"/>
      <c r="AK6" s="674"/>
      <c r="AL6" s="643">
        <v>1.6</v>
      </c>
      <c r="AM6" s="675"/>
      <c r="AN6" s="675"/>
      <c r="AO6" s="676"/>
      <c r="AP6" s="617" t="s">
        <v>214</v>
      </c>
      <c r="AQ6" s="618"/>
      <c r="AR6" s="618"/>
      <c r="AS6" s="618"/>
      <c r="AT6" s="618"/>
      <c r="AU6" s="618"/>
      <c r="AV6" s="618"/>
      <c r="AW6" s="618"/>
      <c r="AX6" s="618"/>
      <c r="AY6" s="618"/>
      <c r="AZ6" s="618"/>
      <c r="BA6" s="618"/>
      <c r="BB6" s="618"/>
      <c r="BC6" s="618"/>
      <c r="BD6" s="618"/>
      <c r="BE6" s="618"/>
      <c r="BF6" s="619"/>
      <c r="BG6" s="620">
        <v>941461</v>
      </c>
      <c r="BH6" s="621"/>
      <c r="BI6" s="621"/>
      <c r="BJ6" s="621"/>
      <c r="BK6" s="621"/>
      <c r="BL6" s="621"/>
      <c r="BM6" s="621"/>
      <c r="BN6" s="622"/>
      <c r="BO6" s="673">
        <v>99.6</v>
      </c>
      <c r="BP6" s="673"/>
      <c r="BQ6" s="673"/>
      <c r="BR6" s="673"/>
      <c r="BS6" s="674" t="s">
        <v>209</v>
      </c>
      <c r="BT6" s="674"/>
      <c r="BU6" s="674"/>
      <c r="BV6" s="674"/>
      <c r="BW6" s="674"/>
      <c r="BX6" s="674"/>
      <c r="BY6" s="674"/>
      <c r="BZ6" s="674"/>
      <c r="CA6" s="674"/>
      <c r="CB6" s="710"/>
      <c r="CD6" s="677" t="s">
        <v>215</v>
      </c>
      <c r="CE6" s="678"/>
      <c r="CF6" s="678"/>
      <c r="CG6" s="678"/>
      <c r="CH6" s="678"/>
      <c r="CI6" s="678"/>
      <c r="CJ6" s="678"/>
      <c r="CK6" s="678"/>
      <c r="CL6" s="678"/>
      <c r="CM6" s="678"/>
      <c r="CN6" s="678"/>
      <c r="CO6" s="678"/>
      <c r="CP6" s="678"/>
      <c r="CQ6" s="679"/>
      <c r="CR6" s="620">
        <v>105568</v>
      </c>
      <c r="CS6" s="621"/>
      <c r="CT6" s="621"/>
      <c r="CU6" s="621"/>
      <c r="CV6" s="621"/>
      <c r="CW6" s="621"/>
      <c r="CX6" s="621"/>
      <c r="CY6" s="622"/>
      <c r="CZ6" s="673">
        <v>2.2000000000000002</v>
      </c>
      <c r="DA6" s="673"/>
      <c r="DB6" s="673"/>
      <c r="DC6" s="673"/>
      <c r="DD6" s="626" t="s">
        <v>209</v>
      </c>
      <c r="DE6" s="621"/>
      <c r="DF6" s="621"/>
      <c r="DG6" s="621"/>
      <c r="DH6" s="621"/>
      <c r="DI6" s="621"/>
      <c r="DJ6" s="621"/>
      <c r="DK6" s="621"/>
      <c r="DL6" s="621"/>
      <c r="DM6" s="621"/>
      <c r="DN6" s="621"/>
      <c r="DO6" s="621"/>
      <c r="DP6" s="622"/>
      <c r="DQ6" s="626">
        <v>105568</v>
      </c>
      <c r="DR6" s="621"/>
      <c r="DS6" s="621"/>
      <c r="DT6" s="621"/>
      <c r="DU6" s="621"/>
      <c r="DV6" s="621"/>
      <c r="DW6" s="621"/>
      <c r="DX6" s="621"/>
      <c r="DY6" s="621"/>
      <c r="DZ6" s="621"/>
      <c r="EA6" s="621"/>
      <c r="EB6" s="621"/>
      <c r="EC6" s="656"/>
    </row>
    <row r="7" spans="2:143" ht="11.25" customHeight="1">
      <c r="B7" s="617" t="s">
        <v>216</v>
      </c>
      <c r="C7" s="618"/>
      <c r="D7" s="618"/>
      <c r="E7" s="618"/>
      <c r="F7" s="618"/>
      <c r="G7" s="618"/>
      <c r="H7" s="618"/>
      <c r="I7" s="618"/>
      <c r="J7" s="618"/>
      <c r="K7" s="618"/>
      <c r="L7" s="618"/>
      <c r="M7" s="618"/>
      <c r="N7" s="618"/>
      <c r="O7" s="618"/>
      <c r="P7" s="618"/>
      <c r="Q7" s="619"/>
      <c r="R7" s="620">
        <v>541</v>
      </c>
      <c r="S7" s="621"/>
      <c r="T7" s="621"/>
      <c r="U7" s="621"/>
      <c r="V7" s="621"/>
      <c r="W7" s="621"/>
      <c r="X7" s="621"/>
      <c r="Y7" s="622"/>
      <c r="Z7" s="673">
        <v>0</v>
      </c>
      <c r="AA7" s="673"/>
      <c r="AB7" s="673"/>
      <c r="AC7" s="673"/>
      <c r="AD7" s="674">
        <v>541</v>
      </c>
      <c r="AE7" s="674"/>
      <c r="AF7" s="674"/>
      <c r="AG7" s="674"/>
      <c r="AH7" s="674"/>
      <c r="AI7" s="674"/>
      <c r="AJ7" s="674"/>
      <c r="AK7" s="674"/>
      <c r="AL7" s="643">
        <v>0</v>
      </c>
      <c r="AM7" s="675"/>
      <c r="AN7" s="675"/>
      <c r="AO7" s="676"/>
      <c r="AP7" s="617" t="s">
        <v>217</v>
      </c>
      <c r="AQ7" s="618"/>
      <c r="AR7" s="618"/>
      <c r="AS7" s="618"/>
      <c r="AT7" s="618"/>
      <c r="AU7" s="618"/>
      <c r="AV7" s="618"/>
      <c r="AW7" s="618"/>
      <c r="AX7" s="618"/>
      <c r="AY7" s="618"/>
      <c r="AZ7" s="618"/>
      <c r="BA7" s="618"/>
      <c r="BB7" s="618"/>
      <c r="BC7" s="618"/>
      <c r="BD7" s="618"/>
      <c r="BE7" s="618"/>
      <c r="BF7" s="619"/>
      <c r="BG7" s="620">
        <v>329452</v>
      </c>
      <c r="BH7" s="621"/>
      <c r="BI7" s="621"/>
      <c r="BJ7" s="621"/>
      <c r="BK7" s="621"/>
      <c r="BL7" s="621"/>
      <c r="BM7" s="621"/>
      <c r="BN7" s="622"/>
      <c r="BO7" s="673">
        <v>34.9</v>
      </c>
      <c r="BP7" s="673"/>
      <c r="BQ7" s="673"/>
      <c r="BR7" s="673"/>
      <c r="BS7" s="674" t="s">
        <v>209</v>
      </c>
      <c r="BT7" s="674"/>
      <c r="BU7" s="674"/>
      <c r="BV7" s="674"/>
      <c r="BW7" s="674"/>
      <c r="BX7" s="674"/>
      <c r="BY7" s="674"/>
      <c r="BZ7" s="674"/>
      <c r="CA7" s="674"/>
      <c r="CB7" s="710"/>
      <c r="CD7" s="657" t="s">
        <v>218</v>
      </c>
      <c r="CE7" s="654"/>
      <c r="CF7" s="654"/>
      <c r="CG7" s="654"/>
      <c r="CH7" s="654"/>
      <c r="CI7" s="654"/>
      <c r="CJ7" s="654"/>
      <c r="CK7" s="654"/>
      <c r="CL7" s="654"/>
      <c r="CM7" s="654"/>
      <c r="CN7" s="654"/>
      <c r="CO7" s="654"/>
      <c r="CP7" s="654"/>
      <c r="CQ7" s="655"/>
      <c r="CR7" s="620">
        <v>753861</v>
      </c>
      <c r="CS7" s="621"/>
      <c r="CT7" s="621"/>
      <c r="CU7" s="621"/>
      <c r="CV7" s="621"/>
      <c r="CW7" s="621"/>
      <c r="CX7" s="621"/>
      <c r="CY7" s="622"/>
      <c r="CZ7" s="673">
        <v>15.5</v>
      </c>
      <c r="DA7" s="673"/>
      <c r="DB7" s="673"/>
      <c r="DC7" s="673"/>
      <c r="DD7" s="626">
        <v>4360</v>
      </c>
      <c r="DE7" s="621"/>
      <c r="DF7" s="621"/>
      <c r="DG7" s="621"/>
      <c r="DH7" s="621"/>
      <c r="DI7" s="621"/>
      <c r="DJ7" s="621"/>
      <c r="DK7" s="621"/>
      <c r="DL7" s="621"/>
      <c r="DM7" s="621"/>
      <c r="DN7" s="621"/>
      <c r="DO7" s="621"/>
      <c r="DP7" s="622"/>
      <c r="DQ7" s="626">
        <v>649453</v>
      </c>
      <c r="DR7" s="621"/>
      <c r="DS7" s="621"/>
      <c r="DT7" s="621"/>
      <c r="DU7" s="621"/>
      <c r="DV7" s="621"/>
      <c r="DW7" s="621"/>
      <c r="DX7" s="621"/>
      <c r="DY7" s="621"/>
      <c r="DZ7" s="621"/>
      <c r="EA7" s="621"/>
      <c r="EB7" s="621"/>
      <c r="EC7" s="656"/>
    </row>
    <row r="8" spans="2:143" ht="11.25" customHeight="1">
      <c r="B8" s="617" t="s">
        <v>219</v>
      </c>
      <c r="C8" s="618"/>
      <c r="D8" s="618"/>
      <c r="E8" s="618"/>
      <c r="F8" s="618"/>
      <c r="G8" s="618"/>
      <c r="H8" s="618"/>
      <c r="I8" s="618"/>
      <c r="J8" s="618"/>
      <c r="K8" s="618"/>
      <c r="L8" s="618"/>
      <c r="M8" s="618"/>
      <c r="N8" s="618"/>
      <c r="O8" s="618"/>
      <c r="P8" s="618"/>
      <c r="Q8" s="619"/>
      <c r="R8" s="620">
        <v>1564</v>
      </c>
      <c r="S8" s="621"/>
      <c r="T8" s="621"/>
      <c r="U8" s="621"/>
      <c r="V8" s="621"/>
      <c r="W8" s="621"/>
      <c r="X8" s="621"/>
      <c r="Y8" s="622"/>
      <c r="Z8" s="673">
        <v>0</v>
      </c>
      <c r="AA8" s="673"/>
      <c r="AB8" s="673"/>
      <c r="AC8" s="673"/>
      <c r="AD8" s="674">
        <v>1564</v>
      </c>
      <c r="AE8" s="674"/>
      <c r="AF8" s="674"/>
      <c r="AG8" s="674"/>
      <c r="AH8" s="674"/>
      <c r="AI8" s="674"/>
      <c r="AJ8" s="674"/>
      <c r="AK8" s="674"/>
      <c r="AL8" s="643">
        <v>0</v>
      </c>
      <c r="AM8" s="675"/>
      <c r="AN8" s="675"/>
      <c r="AO8" s="676"/>
      <c r="AP8" s="617" t="s">
        <v>220</v>
      </c>
      <c r="AQ8" s="618"/>
      <c r="AR8" s="618"/>
      <c r="AS8" s="618"/>
      <c r="AT8" s="618"/>
      <c r="AU8" s="618"/>
      <c r="AV8" s="618"/>
      <c r="AW8" s="618"/>
      <c r="AX8" s="618"/>
      <c r="AY8" s="618"/>
      <c r="AZ8" s="618"/>
      <c r="BA8" s="618"/>
      <c r="BB8" s="618"/>
      <c r="BC8" s="618"/>
      <c r="BD8" s="618"/>
      <c r="BE8" s="618"/>
      <c r="BF8" s="619"/>
      <c r="BG8" s="620">
        <v>15665</v>
      </c>
      <c r="BH8" s="621"/>
      <c r="BI8" s="621"/>
      <c r="BJ8" s="621"/>
      <c r="BK8" s="621"/>
      <c r="BL8" s="621"/>
      <c r="BM8" s="621"/>
      <c r="BN8" s="622"/>
      <c r="BO8" s="673">
        <v>1.7</v>
      </c>
      <c r="BP8" s="673"/>
      <c r="BQ8" s="673"/>
      <c r="BR8" s="673"/>
      <c r="BS8" s="626" t="s">
        <v>111</v>
      </c>
      <c r="BT8" s="621"/>
      <c r="BU8" s="621"/>
      <c r="BV8" s="621"/>
      <c r="BW8" s="621"/>
      <c r="BX8" s="621"/>
      <c r="BY8" s="621"/>
      <c r="BZ8" s="621"/>
      <c r="CA8" s="621"/>
      <c r="CB8" s="656"/>
      <c r="CD8" s="657" t="s">
        <v>221</v>
      </c>
      <c r="CE8" s="654"/>
      <c r="CF8" s="654"/>
      <c r="CG8" s="654"/>
      <c r="CH8" s="654"/>
      <c r="CI8" s="654"/>
      <c r="CJ8" s="654"/>
      <c r="CK8" s="654"/>
      <c r="CL8" s="654"/>
      <c r="CM8" s="654"/>
      <c r="CN8" s="654"/>
      <c r="CO8" s="654"/>
      <c r="CP8" s="654"/>
      <c r="CQ8" s="655"/>
      <c r="CR8" s="620">
        <v>1260048</v>
      </c>
      <c r="CS8" s="621"/>
      <c r="CT8" s="621"/>
      <c r="CU8" s="621"/>
      <c r="CV8" s="621"/>
      <c r="CW8" s="621"/>
      <c r="CX8" s="621"/>
      <c r="CY8" s="622"/>
      <c r="CZ8" s="673">
        <v>25.9</v>
      </c>
      <c r="DA8" s="673"/>
      <c r="DB8" s="673"/>
      <c r="DC8" s="673"/>
      <c r="DD8" s="626">
        <v>38539</v>
      </c>
      <c r="DE8" s="621"/>
      <c r="DF8" s="621"/>
      <c r="DG8" s="621"/>
      <c r="DH8" s="621"/>
      <c r="DI8" s="621"/>
      <c r="DJ8" s="621"/>
      <c r="DK8" s="621"/>
      <c r="DL8" s="621"/>
      <c r="DM8" s="621"/>
      <c r="DN8" s="621"/>
      <c r="DO8" s="621"/>
      <c r="DP8" s="622"/>
      <c r="DQ8" s="626">
        <v>830869</v>
      </c>
      <c r="DR8" s="621"/>
      <c r="DS8" s="621"/>
      <c r="DT8" s="621"/>
      <c r="DU8" s="621"/>
      <c r="DV8" s="621"/>
      <c r="DW8" s="621"/>
      <c r="DX8" s="621"/>
      <c r="DY8" s="621"/>
      <c r="DZ8" s="621"/>
      <c r="EA8" s="621"/>
      <c r="EB8" s="621"/>
      <c r="EC8" s="656"/>
    </row>
    <row r="9" spans="2:143" ht="11.25" customHeight="1">
      <c r="B9" s="617" t="s">
        <v>222</v>
      </c>
      <c r="C9" s="618"/>
      <c r="D9" s="618"/>
      <c r="E9" s="618"/>
      <c r="F9" s="618"/>
      <c r="G9" s="618"/>
      <c r="H9" s="618"/>
      <c r="I9" s="618"/>
      <c r="J9" s="618"/>
      <c r="K9" s="618"/>
      <c r="L9" s="618"/>
      <c r="M9" s="618"/>
      <c r="N9" s="618"/>
      <c r="O9" s="618"/>
      <c r="P9" s="618"/>
      <c r="Q9" s="619"/>
      <c r="R9" s="620">
        <v>900</v>
      </c>
      <c r="S9" s="621"/>
      <c r="T9" s="621"/>
      <c r="U9" s="621"/>
      <c r="V9" s="621"/>
      <c r="W9" s="621"/>
      <c r="X9" s="621"/>
      <c r="Y9" s="622"/>
      <c r="Z9" s="673">
        <v>0</v>
      </c>
      <c r="AA9" s="673"/>
      <c r="AB9" s="673"/>
      <c r="AC9" s="673"/>
      <c r="AD9" s="674">
        <v>900</v>
      </c>
      <c r="AE9" s="674"/>
      <c r="AF9" s="674"/>
      <c r="AG9" s="674"/>
      <c r="AH9" s="674"/>
      <c r="AI9" s="674"/>
      <c r="AJ9" s="674"/>
      <c r="AK9" s="674"/>
      <c r="AL9" s="643">
        <v>0</v>
      </c>
      <c r="AM9" s="675"/>
      <c r="AN9" s="675"/>
      <c r="AO9" s="676"/>
      <c r="AP9" s="617" t="s">
        <v>223</v>
      </c>
      <c r="AQ9" s="618"/>
      <c r="AR9" s="618"/>
      <c r="AS9" s="618"/>
      <c r="AT9" s="618"/>
      <c r="AU9" s="618"/>
      <c r="AV9" s="618"/>
      <c r="AW9" s="618"/>
      <c r="AX9" s="618"/>
      <c r="AY9" s="618"/>
      <c r="AZ9" s="618"/>
      <c r="BA9" s="618"/>
      <c r="BB9" s="618"/>
      <c r="BC9" s="618"/>
      <c r="BD9" s="618"/>
      <c r="BE9" s="618"/>
      <c r="BF9" s="619"/>
      <c r="BG9" s="620">
        <v>256351</v>
      </c>
      <c r="BH9" s="621"/>
      <c r="BI9" s="621"/>
      <c r="BJ9" s="621"/>
      <c r="BK9" s="621"/>
      <c r="BL9" s="621"/>
      <c r="BM9" s="621"/>
      <c r="BN9" s="622"/>
      <c r="BO9" s="673">
        <v>27.1</v>
      </c>
      <c r="BP9" s="673"/>
      <c r="BQ9" s="673"/>
      <c r="BR9" s="673"/>
      <c r="BS9" s="626" t="s">
        <v>111</v>
      </c>
      <c r="BT9" s="621"/>
      <c r="BU9" s="621"/>
      <c r="BV9" s="621"/>
      <c r="BW9" s="621"/>
      <c r="BX9" s="621"/>
      <c r="BY9" s="621"/>
      <c r="BZ9" s="621"/>
      <c r="CA9" s="621"/>
      <c r="CB9" s="656"/>
      <c r="CD9" s="657" t="s">
        <v>224</v>
      </c>
      <c r="CE9" s="654"/>
      <c r="CF9" s="654"/>
      <c r="CG9" s="654"/>
      <c r="CH9" s="654"/>
      <c r="CI9" s="654"/>
      <c r="CJ9" s="654"/>
      <c r="CK9" s="654"/>
      <c r="CL9" s="654"/>
      <c r="CM9" s="654"/>
      <c r="CN9" s="654"/>
      <c r="CO9" s="654"/>
      <c r="CP9" s="654"/>
      <c r="CQ9" s="655"/>
      <c r="CR9" s="620">
        <v>664198</v>
      </c>
      <c r="CS9" s="621"/>
      <c r="CT9" s="621"/>
      <c r="CU9" s="621"/>
      <c r="CV9" s="621"/>
      <c r="CW9" s="621"/>
      <c r="CX9" s="621"/>
      <c r="CY9" s="622"/>
      <c r="CZ9" s="673">
        <v>13.6</v>
      </c>
      <c r="DA9" s="673"/>
      <c r="DB9" s="673"/>
      <c r="DC9" s="673"/>
      <c r="DD9" s="626">
        <v>4394</v>
      </c>
      <c r="DE9" s="621"/>
      <c r="DF9" s="621"/>
      <c r="DG9" s="621"/>
      <c r="DH9" s="621"/>
      <c r="DI9" s="621"/>
      <c r="DJ9" s="621"/>
      <c r="DK9" s="621"/>
      <c r="DL9" s="621"/>
      <c r="DM9" s="621"/>
      <c r="DN9" s="621"/>
      <c r="DO9" s="621"/>
      <c r="DP9" s="622"/>
      <c r="DQ9" s="626">
        <v>643893</v>
      </c>
      <c r="DR9" s="621"/>
      <c r="DS9" s="621"/>
      <c r="DT9" s="621"/>
      <c r="DU9" s="621"/>
      <c r="DV9" s="621"/>
      <c r="DW9" s="621"/>
      <c r="DX9" s="621"/>
      <c r="DY9" s="621"/>
      <c r="DZ9" s="621"/>
      <c r="EA9" s="621"/>
      <c r="EB9" s="621"/>
      <c r="EC9" s="656"/>
    </row>
    <row r="10" spans="2:143" ht="11.25" customHeight="1">
      <c r="B10" s="617" t="s">
        <v>225</v>
      </c>
      <c r="C10" s="618"/>
      <c r="D10" s="618"/>
      <c r="E10" s="618"/>
      <c r="F10" s="618"/>
      <c r="G10" s="618"/>
      <c r="H10" s="618"/>
      <c r="I10" s="618"/>
      <c r="J10" s="618"/>
      <c r="K10" s="618"/>
      <c r="L10" s="618"/>
      <c r="M10" s="618"/>
      <c r="N10" s="618"/>
      <c r="O10" s="618"/>
      <c r="P10" s="618"/>
      <c r="Q10" s="619"/>
      <c r="R10" s="620">
        <v>158578</v>
      </c>
      <c r="S10" s="621"/>
      <c r="T10" s="621"/>
      <c r="U10" s="621"/>
      <c r="V10" s="621"/>
      <c r="W10" s="621"/>
      <c r="X10" s="621"/>
      <c r="Y10" s="622"/>
      <c r="Z10" s="673">
        <v>3.2</v>
      </c>
      <c r="AA10" s="673"/>
      <c r="AB10" s="673"/>
      <c r="AC10" s="673"/>
      <c r="AD10" s="674">
        <v>158578</v>
      </c>
      <c r="AE10" s="674"/>
      <c r="AF10" s="674"/>
      <c r="AG10" s="674"/>
      <c r="AH10" s="674"/>
      <c r="AI10" s="674"/>
      <c r="AJ10" s="674"/>
      <c r="AK10" s="674"/>
      <c r="AL10" s="643">
        <v>4.9000000000000004</v>
      </c>
      <c r="AM10" s="675"/>
      <c r="AN10" s="675"/>
      <c r="AO10" s="676"/>
      <c r="AP10" s="617" t="s">
        <v>226</v>
      </c>
      <c r="AQ10" s="618"/>
      <c r="AR10" s="618"/>
      <c r="AS10" s="618"/>
      <c r="AT10" s="618"/>
      <c r="AU10" s="618"/>
      <c r="AV10" s="618"/>
      <c r="AW10" s="618"/>
      <c r="AX10" s="618"/>
      <c r="AY10" s="618"/>
      <c r="AZ10" s="618"/>
      <c r="BA10" s="618"/>
      <c r="BB10" s="618"/>
      <c r="BC10" s="618"/>
      <c r="BD10" s="618"/>
      <c r="BE10" s="618"/>
      <c r="BF10" s="619"/>
      <c r="BG10" s="620">
        <v>22833</v>
      </c>
      <c r="BH10" s="621"/>
      <c r="BI10" s="621"/>
      <c r="BJ10" s="621"/>
      <c r="BK10" s="621"/>
      <c r="BL10" s="621"/>
      <c r="BM10" s="621"/>
      <c r="BN10" s="622"/>
      <c r="BO10" s="673">
        <v>2.4</v>
      </c>
      <c r="BP10" s="673"/>
      <c r="BQ10" s="673"/>
      <c r="BR10" s="673"/>
      <c r="BS10" s="626" t="s">
        <v>111</v>
      </c>
      <c r="BT10" s="621"/>
      <c r="BU10" s="621"/>
      <c r="BV10" s="621"/>
      <c r="BW10" s="621"/>
      <c r="BX10" s="621"/>
      <c r="BY10" s="621"/>
      <c r="BZ10" s="621"/>
      <c r="CA10" s="621"/>
      <c r="CB10" s="656"/>
      <c r="CD10" s="657" t="s">
        <v>227</v>
      </c>
      <c r="CE10" s="654"/>
      <c r="CF10" s="654"/>
      <c r="CG10" s="654"/>
      <c r="CH10" s="654"/>
      <c r="CI10" s="654"/>
      <c r="CJ10" s="654"/>
      <c r="CK10" s="654"/>
      <c r="CL10" s="654"/>
      <c r="CM10" s="654"/>
      <c r="CN10" s="654"/>
      <c r="CO10" s="654"/>
      <c r="CP10" s="654"/>
      <c r="CQ10" s="655"/>
      <c r="CR10" s="620" t="s">
        <v>111</v>
      </c>
      <c r="CS10" s="621"/>
      <c r="CT10" s="621"/>
      <c r="CU10" s="621"/>
      <c r="CV10" s="621"/>
      <c r="CW10" s="621"/>
      <c r="CX10" s="621"/>
      <c r="CY10" s="622"/>
      <c r="CZ10" s="673" t="s">
        <v>111</v>
      </c>
      <c r="DA10" s="673"/>
      <c r="DB10" s="673"/>
      <c r="DC10" s="673"/>
      <c r="DD10" s="626" t="s">
        <v>111</v>
      </c>
      <c r="DE10" s="621"/>
      <c r="DF10" s="621"/>
      <c r="DG10" s="621"/>
      <c r="DH10" s="621"/>
      <c r="DI10" s="621"/>
      <c r="DJ10" s="621"/>
      <c r="DK10" s="621"/>
      <c r="DL10" s="621"/>
      <c r="DM10" s="621"/>
      <c r="DN10" s="621"/>
      <c r="DO10" s="621"/>
      <c r="DP10" s="622"/>
      <c r="DQ10" s="626" t="s">
        <v>111</v>
      </c>
      <c r="DR10" s="621"/>
      <c r="DS10" s="621"/>
      <c r="DT10" s="621"/>
      <c r="DU10" s="621"/>
      <c r="DV10" s="621"/>
      <c r="DW10" s="621"/>
      <c r="DX10" s="621"/>
      <c r="DY10" s="621"/>
      <c r="DZ10" s="621"/>
      <c r="EA10" s="621"/>
      <c r="EB10" s="621"/>
      <c r="EC10" s="656"/>
    </row>
    <row r="11" spans="2:143" ht="11.25" customHeight="1">
      <c r="B11" s="617" t="s">
        <v>228</v>
      </c>
      <c r="C11" s="618"/>
      <c r="D11" s="618"/>
      <c r="E11" s="618"/>
      <c r="F11" s="618"/>
      <c r="G11" s="618"/>
      <c r="H11" s="618"/>
      <c r="I11" s="618"/>
      <c r="J11" s="618"/>
      <c r="K11" s="618"/>
      <c r="L11" s="618"/>
      <c r="M11" s="618"/>
      <c r="N11" s="618"/>
      <c r="O11" s="618"/>
      <c r="P11" s="618"/>
      <c r="Q11" s="619"/>
      <c r="R11" s="620">
        <v>39815</v>
      </c>
      <c r="S11" s="621"/>
      <c r="T11" s="621"/>
      <c r="U11" s="621"/>
      <c r="V11" s="621"/>
      <c r="W11" s="621"/>
      <c r="X11" s="621"/>
      <c r="Y11" s="622"/>
      <c r="Z11" s="673">
        <v>0.8</v>
      </c>
      <c r="AA11" s="673"/>
      <c r="AB11" s="673"/>
      <c r="AC11" s="673"/>
      <c r="AD11" s="674">
        <v>39815</v>
      </c>
      <c r="AE11" s="674"/>
      <c r="AF11" s="674"/>
      <c r="AG11" s="674"/>
      <c r="AH11" s="674"/>
      <c r="AI11" s="674"/>
      <c r="AJ11" s="674"/>
      <c r="AK11" s="674"/>
      <c r="AL11" s="643">
        <v>1.2</v>
      </c>
      <c r="AM11" s="675"/>
      <c r="AN11" s="675"/>
      <c r="AO11" s="676"/>
      <c r="AP11" s="617" t="s">
        <v>229</v>
      </c>
      <c r="AQ11" s="618"/>
      <c r="AR11" s="618"/>
      <c r="AS11" s="618"/>
      <c r="AT11" s="618"/>
      <c r="AU11" s="618"/>
      <c r="AV11" s="618"/>
      <c r="AW11" s="618"/>
      <c r="AX11" s="618"/>
      <c r="AY11" s="618"/>
      <c r="AZ11" s="618"/>
      <c r="BA11" s="618"/>
      <c r="BB11" s="618"/>
      <c r="BC11" s="618"/>
      <c r="BD11" s="618"/>
      <c r="BE11" s="618"/>
      <c r="BF11" s="619"/>
      <c r="BG11" s="620">
        <v>34603</v>
      </c>
      <c r="BH11" s="621"/>
      <c r="BI11" s="621"/>
      <c r="BJ11" s="621"/>
      <c r="BK11" s="621"/>
      <c r="BL11" s="621"/>
      <c r="BM11" s="621"/>
      <c r="BN11" s="622"/>
      <c r="BO11" s="673">
        <v>3.7</v>
      </c>
      <c r="BP11" s="673"/>
      <c r="BQ11" s="673"/>
      <c r="BR11" s="673"/>
      <c r="BS11" s="626" t="s">
        <v>111</v>
      </c>
      <c r="BT11" s="621"/>
      <c r="BU11" s="621"/>
      <c r="BV11" s="621"/>
      <c r="BW11" s="621"/>
      <c r="BX11" s="621"/>
      <c r="BY11" s="621"/>
      <c r="BZ11" s="621"/>
      <c r="CA11" s="621"/>
      <c r="CB11" s="656"/>
      <c r="CD11" s="657" t="s">
        <v>230</v>
      </c>
      <c r="CE11" s="654"/>
      <c r="CF11" s="654"/>
      <c r="CG11" s="654"/>
      <c r="CH11" s="654"/>
      <c r="CI11" s="654"/>
      <c r="CJ11" s="654"/>
      <c r="CK11" s="654"/>
      <c r="CL11" s="654"/>
      <c r="CM11" s="654"/>
      <c r="CN11" s="654"/>
      <c r="CO11" s="654"/>
      <c r="CP11" s="654"/>
      <c r="CQ11" s="655"/>
      <c r="CR11" s="620">
        <v>228525</v>
      </c>
      <c r="CS11" s="621"/>
      <c r="CT11" s="621"/>
      <c r="CU11" s="621"/>
      <c r="CV11" s="621"/>
      <c r="CW11" s="621"/>
      <c r="CX11" s="621"/>
      <c r="CY11" s="622"/>
      <c r="CZ11" s="673">
        <v>4.7</v>
      </c>
      <c r="DA11" s="673"/>
      <c r="DB11" s="673"/>
      <c r="DC11" s="673"/>
      <c r="DD11" s="626">
        <v>50697</v>
      </c>
      <c r="DE11" s="621"/>
      <c r="DF11" s="621"/>
      <c r="DG11" s="621"/>
      <c r="DH11" s="621"/>
      <c r="DI11" s="621"/>
      <c r="DJ11" s="621"/>
      <c r="DK11" s="621"/>
      <c r="DL11" s="621"/>
      <c r="DM11" s="621"/>
      <c r="DN11" s="621"/>
      <c r="DO11" s="621"/>
      <c r="DP11" s="622"/>
      <c r="DQ11" s="626">
        <v>162410</v>
      </c>
      <c r="DR11" s="621"/>
      <c r="DS11" s="621"/>
      <c r="DT11" s="621"/>
      <c r="DU11" s="621"/>
      <c r="DV11" s="621"/>
      <c r="DW11" s="621"/>
      <c r="DX11" s="621"/>
      <c r="DY11" s="621"/>
      <c r="DZ11" s="621"/>
      <c r="EA11" s="621"/>
      <c r="EB11" s="621"/>
      <c r="EC11" s="656"/>
    </row>
    <row r="12" spans="2:143" ht="11.25" customHeight="1">
      <c r="B12" s="617" t="s">
        <v>231</v>
      </c>
      <c r="C12" s="618"/>
      <c r="D12" s="618"/>
      <c r="E12" s="618"/>
      <c r="F12" s="618"/>
      <c r="G12" s="618"/>
      <c r="H12" s="618"/>
      <c r="I12" s="618"/>
      <c r="J12" s="618"/>
      <c r="K12" s="618"/>
      <c r="L12" s="618"/>
      <c r="M12" s="618"/>
      <c r="N12" s="618"/>
      <c r="O12" s="618"/>
      <c r="P12" s="618"/>
      <c r="Q12" s="619"/>
      <c r="R12" s="620" t="s">
        <v>111</v>
      </c>
      <c r="S12" s="621"/>
      <c r="T12" s="621"/>
      <c r="U12" s="621"/>
      <c r="V12" s="621"/>
      <c r="W12" s="621"/>
      <c r="X12" s="621"/>
      <c r="Y12" s="622"/>
      <c r="Z12" s="673" t="s">
        <v>111</v>
      </c>
      <c r="AA12" s="673"/>
      <c r="AB12" s="673"/>
      <c r="AC12" s="673"/>
      <c r="AD12" s="674" t="s">
        <v>111</v>
      </c>
      <c r="AE12" s="674"/>
      <c r="AF12" s="674"/>
      <c r="AG12" s="674"/>
      <c r="AH12" s="674"/>
      <c r="AI12" s="674"/>
      <c r="AJ12" s="674"/>
      <c r="AK12" s="674"/>
      <c r="AL12" s="643" t="s">
        <v>111</v>
      </c>
      <c r="AM12" s="675"/>
      <c r="AN12" s="675"/>
      <c r="AO12" s="676"/>
      <c r="AP12" s="617" t="s">
        <v>232</v>
      </c>
      <c r="AQ12" s="618"/>
      <c r="AR12" s="618"/>
      <c r="AS12" s="618"/>
      <c r="AT12" s="618"/>
      <c r="AU12" s="618"/>
      <c r="AV12" s="618"/>
      <c r="AW12" s="618"/>
      <c r="AX12" s="618"/>
      <c r="AY12" s="618"/>
      <c r="AZ12" s="618"/>
      <c r="BA12" s="618"/>
      <c r="BB12" s="618"/>
      <c r="BC12" s="618"/>
      <c r="BD12" s="618"/>
      <c r="BE12" s="618"/>
      <c r="BF12" s="619"/>
      <c r="BG12" s="620">
        <v>513848</v>
      </c>
      <c r="BH12" s="621"/>
      <c r="BI12" s="621"/>
      <c r="BJ12" s="621"/>
      <c r="BK12" s="621"/>
      <c r="BL12" s="621"/>
      <c r="BM12" s="621"/>
      <c r="BN12" s="622"/>
      <c r="BO12" s="673">
        <v>54.4</v>
      </c>
      <c r="BP12" s="673"/>
      <c r="BQ12" s="673"/>
      <c r="BR12" s="673"/>
      <c r="BS12" s="626" t="s">
        <v>111</v>
      </c>
      <c r="BT12" s="621"/>
      <c r="BU12" s="621"/>
      <c r="BV12" s="621"/>
      <c r="BW12" s="621"/>
      <c r="BX12" s="621"/>
      <c r="BY12" s="621"/>
      <c r="BZ12" s="621"/>
      <c r="CA12" s="621"/>
      <c r="CB12" s="656"/>
      <c r="CD12" s="657" t="s">
        <v>233</v>
      </c>
      <c r="CE12" s="654"/>
      <c r="CF12" s="654"/>
      <c r="CG12" s="654"/>
      <c r="CH12" s="654"/>
      <c r="CI12" s="654"/>
      <c r="CJ12" s="654"/>
      <c r="CK12" s="654"/>
      <c r="CL12" s="654"/>
      <c r="CM12" s="654"/>
      <c r="CN12" s="654"/>
      <c r="CO12" s="654"/>
      <c r="CP12" s="654"/>
      <c r="CQ12" s="655"/>
      <c r="CR12" s="620">
        <v>165111</v>
      </c>
      <c r="CS12" s="621"/>
      <c r="CT12" s="621"/>
      <c r="CU12" s="621"/>
      <c r="CV12" s="621"/>
      <c r="CW12" s="621"/>
      <c r="CX12" s="621"/>
      <c r="CY12" s="622"/>
      <c r="CZ12" s="673">
        <v>3.4</v>
      </c>
      <c r="DA12" s="673"/>
      <c r="DB12" s="673"/>
      <c r="DC12" s="673"/>
      <c r="DD12" s="626">
        <v>25963</v>
      </c>
      <c r="DE12" s="621"/>
      <c r="DF12" s="621"/>
      <c r="DG12" s="621"/>
      <c r="DH12" s="621"/>
      <c r="DI12" s="621"/>
      <c r="DJ12" s="621"/>
      <c r="DK12" s="621"/>
      <c r="DL12" s="621"/>
      <c r="DM12" s="621"/>
      <c r="DN12" s="621"/>
      <c r="DO12" s="621"/>
      <c r="DP12" s="622"/>
      <c r="DQ12" s="626">
        <v>134987</v>
      </c>
      <c r="DR12" s="621"/>
      <c r="DS12" s="621"/>
      <c r="DT12" s="621"/>
      <c r="DU12" s="621"/>
      <c r="DV12" s="621"/>
      <c r="DW12" s="621"/>
      <c r="DX12" s="621"/>
      <c r="DY12" s="621"/>
      <c r="DZ12" s="621"/>
      <c r="EA12" s="621"/>
      <c r="EB12" s="621"/>
      <c r="EC12" s="656"/>
    </row>
    <row r="13" spans="2:143" ht="11.25" customHeight="1">
      <c r="B13" s="617" t="s">
        <v>234</v>
      </c>
      <c r="C13" s="618"/>
      <c r="D13" s="618"/>
      <c r="E13" s="618"/>
      <c r="F13" s="618"/>
      <c r="G13" s="618"/>
      <c r="H13" s="618"/>
      <c r="I13" s="618"/>
      <c r="J13" s="618"/>
      <c r="K13" s="618"/>
      <c r="L13" s="618"/>
      <c r="M13" s="618"/>
      <c r="N13" s="618"/>
      <c r="O13" s="618"/>
      <c r="P13" s="618"/>
      <c r="Q13" s="619"/>
      <c r="R13" s="620">
        <v>14499</v>
      </c>
      <c r="S13" s="621"/>
      <c r="T13" s="621"/>
      <c r="U13" s="621"/>
      <c r="V13" s="621"/>
      <c r="W13" s="621"/>
      <c r="X13" s="621"/>
      <c r="Y13" s="622"/>
      <c r="Z13" s="673">
        <v>0.3</v>
      </c>
      <c r="AA13" s="673"/>
      <c r="AB13" s="673"/>
      <c r="AC13" s="673"/>
      <c r="AD13" s="674">
        <v>14499</v>
      </c>
      <c r="AE13" s="674"/>
      <c r="AF13" s="674"/>
      <c r="AG13" s="674"/>
      <c r="AH13" s="674"/>
      <c r="AI13" s="674"/>
      <c r="AJ13" s="674"/>
      <c r="AK13" s="674"/>
      <c r="AL13" s="643">
        <v>0.4</v>
      </c>
      <c r="AM13" s="675"/>
      <c r="AN13" s="675"/>
      <c r="AO13" s="676"/>
      <c r="AP13" s="617" t="s">
        <v>235</v>
      </c>
      <c r="AQ13" s="618"/>
      <c r="AR13" s="618"/>
      <c r="AS13" s="618"/>
      <c r="AT13" s="618"/>
      <c r="AU13" s="618"/>
      <c r="AV13" s="618"/>
      <c r="AW13" s="618"/>
      <c r="AX13" s="618"/>
      <c r="AY13" s="618"/>
      <c r="AZ13" s="618"/>
      <c r="BA13" s="618"/>
      <c r="BB13" s="618"/>
      <c r="BC13" s="618"/>
      <c r="BD13" s="618"/>
      <c r="BE13" s="618"/>
      <c r="BF13" s="619"/>
      <c r="BG13" s="620">
        <v>500392</v>
      </c>
      <c r="BH13" s="621"/>
      <c r="BI13" s="621"/>
      <c r="BJ13" s="621"/>
      <c r="BK13" s="621"/>
      <c r="BL13" s="621"/>
      <c r="BM13" s="621"/>
      <c r="BN13" s="622"/>
      <c r="BO13" s="673">
        <v>53</v>
      </c>
      <c r="BP13" s="673"/>
      <c r="BQ13" s="673"/>
      <c r="BR13" s="673"/>
      <c r="BS13" s="626" t="s">
        <v>111</v>
      </c>
      <c r="BT13" s="621"/>
      <c r="BU13" s="621"/>
      <c r="BV13" s="621"/>
      <c r="BW13" s="621"/>
      <c r="BX13" s="621"/>
      <c r="BY13" s="621"/>
      <c r="BZ13" s="621"/>
      <c r="CA13" s="621"/>
      <c r="CB13" s="656"/>
      <c r="CD13" s="657" t="s">
        <v>236</v>
      </c>
      <c r="CE13" s="654"/>
      <c r="CF13" s="654"/>
      <c r="CG13" s="654"/>
      <c r="CH13" s="654"/>
      <c r="CI13" s="654"/>
      <c r="CJ13" s="654"/>
      <c r="CK13" s="654"/>
      <c r="CL13" s="654"/>
      <c r="CM13" s="654"/>
      <c r="CN13" s="654"/>
      <c r="CO13" s="654"/>
      <c r="CP13" s="654"/>
      <c r="CQ13" s="655"/>
      <c r="CR13" s="620">
        <v>683922</v>
      </c>
      <c r="CS13" s="621"/>
      <c r="CT13" s="621"/>
      <c r="CU13" s="621"/>
      <c r="CV13" s="621"/>
      <c r="CW13" s="621"/>
      <c r="CX13" s="621"/>
      <c r="CY13" s="622"/>
      <c r="CZ13" s="673">
        <v>14.1</v>
      </c>
      <c r="DA13" s="673"/>
      <c r="DB13" s="673"/>
      <c r="DC13" s="673"/>
      <c r="DD13" s="626">
        <v>336647</v>
      </c>
      <c r="DE13" s="621"/>
      <c r="DF13" s="621"/>
      <c r="DG13" s="621"/>
      <c r="DH13" s="621"/>
      <c r="DI13" s="621"/>
      <c r="DJ13" s="621"/>
      <c r="DK13" s="621"/>
      <c r="DL13" s="621"/>
      <c r="DM13" s="621"/>
      <c r="DN13" s="621"/>
      <c r="DO13" s="621"/>
      <c r="DP13" s="622"/>
      <c r="DQ13" s="626">
        <v>391132</v>
      </c>
      <c r="DR13" s="621"/>
      <c r="DS13" s="621"/>
      <c r="DT13" s="621"/>
      <c r="DU13" s="621"/>
      <c r="DV13" s="621"/>
      <c r="DW13" s="621"/>
      <c r="DX13" s="621"/>
      <c r="DY13" s="621"/>
      <c r="DZ13" s="621"/>
      <c r="EA13" s="621"/>
      <c r="EB13" s="621"/>
      <c r="EC13" s="656"/>
    </row>
    <row r="14" spans="2:143" ht="11.25" customHeight="1">
      <c r="B14" s="617" t="s">
        <v>237</v>
      </c>
      <c r="C14" s="618"/>
      <c r="D14" s="618"/>
      <c r="E14" s="618"/>
      <c r="F14" s="618"/>
      <c r="G14" s="618"/>
      <c r="H14" s="618"/>
      <c r="I14" s="618"/>
      <c r="J14" s="618"/>
      <c r="K14" s="618"/>
      <c r="L14" s="618"/>
      <c r="M14" s="618"/>
      <c r="N14" s="618"/>
      <c r="O14" s="618"/>
      <c r="P14" s="618"/>
      <c r="Q14" s="619"/>
      <c r="R14" s="620" t="s">
        <v>111</v>
      </c>
      <c r="S14" s="621"/>
      <c r="T14" s="621"/>
      <c r="U14" s="621"/>
      <c r="V14" s="621"/>
      <c r="W14" s="621"/>
      <c r="X14" s="621"/>
      <c r="Y14" s="622"/>
      <c r="Z14" s="673" t="s">
        <v>111</v>
      </c>
      <c r="AA14" s="673"/>
      <c r="AB14" s="673"/>
      <c r="AC14" s="673"/>
      <c r="AD14" s="674" t="s">
        <v>111</v>
      </c>
      <c r="AE14" s="674"/>
      <c r="AF14" s="674"/>
      <c r="AG14" s="674"/>
      <c r="AH14" s="674"/>
      <c r="AI14" s="674"/>
      <c r="AJ14" s="674"/>
      <c r="AK14" s="674"/>
      <c r="AL14" s="643" t="s">
        <v>111</v>
      </c>
      <c r="AM14" s="675"/>
      <c r="AN14" s="675"/>
      <c r="AO14" s="676"/>
      <c r="AP14" s="617" t="s">
        <v>238</v>
      </c>
      <c r="AQ14" s="618"/>
      <c r="AR14" s="618"/>
      <c r="AS14" s="618"/>
      <c r="AT14" s="618"/>
      <c r="AU14" s="618"/>
      <c r="AV14" s="618"/>
      <c r="AW14" s="618"/>
      <c r="AX14" s="618"/>
      <c r="AY14" s="618"/>
      <c r="AZ14" s="618"/>
      <c r="BA14" s="618"/>
      <c r="BB14" s="618"/>
      <c r="BC14" s="618"/>
      <c r="BD14" s="618"/>
      <c r="BE14" s="618"/>
      <c r="BF14" s="619"/>
      <c r="BG14" s="620">
        <v>29213</v>
      </c>
      <c r="BH14" s="621"/>
      <c r="BI14" s="621"/>
      <c r="BJ14" s="621"/>
      <c r="BK14" s="621"/>
      <c r="BL14" s="621"/>
      <c r="BM14" s="621"/>
      <c r="BN14" s="622"/>
      <c r="BO14" s="673">
        <v>3.1</v>
      </c>
      <c r="BP14" s="673"/>
      <c r="BQ14" s="673"/>
      <c r="BR14" s="673"/>
      <c r="BS14" s="626" t="s">
        <v>111</v>
      </c>
      <c r="BT14" s="621"/>
      <c r="BU14" s="621"/>
      <c r="BV14" s="621"/>
      <c r="BW14" s="621"/>
      <c r="BX14" s="621"/>
      <c r="BY14" s="621"/>
      <c r="BZ14" s="621"/>
      <c r="CA14" s="621"/>
      <c r="CB14" s="656"/>
      <c r="CD14" s="657" t="s">
        <v>239</v>
      </c>
      <c r="CE14" s="654"/>
      <c r="CF14" s="654"/>
      <c r="CG14" s="654"/>
      <c r="CH14" s="654"/>
      <c r="CI14" s="654"/>
      <c r="CJ14" s="654"/>
      <c r="CK14" s="654"/>
      <c r="CL14" s="654"/>
      <c r="CM14" s="654"/>
      <c r="CN14" s="654"/>
      <c r="CO14" s="654"/>
      <c r="CP14" s="654"/>
      <c r="CQ14" s="655"/>
      <c r="CR14" s="620">
        <v>212126</v>
      </c>
      <c r="CS14" s="621"/>
      <c r="CT14" s="621"/>
      <c r="CU14" s="621"/>
      <c r="CV14" s="621"/>
      <c r="CW14" s="621"/>
      <c r="CX14" s="621"/>
      <c r="CY14" s="622"/>
      <c r="CZ14" s="673">
        <v>4.4000000000000004</v>
      </c>
      <c r="DA14" s="673"/>
      <c r="DB14" s="673"/>
      <c r="DC14" s="673"/>
      <c r="DD14" s="626">
        <v>37653</v>
      </c>
      <c r="DE14" s="621"/>
      <c r="DF14" s="621"/>
      <c r="DG14" s="621"/>
      <c r="DH14" s="621"/>
      <c r="DI14" s="621"/>
      <c r="DJ14" s="621"/>
      <c r="DK14" s="621"/>
      <c r="DL14" s="621"/>
      <c r="DM14" s="621"/>
      <c r="DN14" s="621"/>
      <c r="DO14" s="621"/>
      <c r="DP14" s="622"/>
      <c r="DQ14" s="626">
        <v>183811</v>
      </c>
      <c r="DR14" s="621"/>
      <c r="DS14" s="621"/>
      <c r="DT14" s="621"/>
      <c r="DU14" s="621"/>
      <c r="DV14" s="621"/>
      <c r="DW14" s="621"/>
      <c r="DX14" s="621"/>
      <c r="DY14" s="621"/>
      <c r="DZ14" s="621"/>
      <c r="EA14" s="621"/>
      <c r="EB14" s="621"/>
      <c r="EC14" s="656"/>
    </row>
    <row r="15" spans="2:143" ht="11.25" customHeight="1">
      <c r="B15" s="617" t="s">
        <v>240</v>
      </c>
      <c r="C15" s="618"/>
      <c r="D15" s="618"/>
      <c r="E15" s="618"/>
      <c r="F15" s="618"/>
      <c r="G15" s="618"/>
      <c r="H15" s="618"/>
      <c r="I15" s="618"/>
      <c r="J15" s="618"/>
      <c r="K15" s="618"/>
      <c r="L15" s="618"/>
      <c r="M15" s="618"/>
      <c r="N15" s="618"/>
      <c r="O15" s="618"/>
      <c r="P15" s="618"/>
      <c r="Q15" s="619"/>
      <c r="R15" s="620">
        <v>2332</v>
      </c>
      <c r="S15" s="621"/>
      <c r="T15" s="621"/>
      <c r="U15" s="621"/>
      <c r="V15" s="621"/>
      <c r="W15" s="621"/>
      <c r="X15" s="621"/>
      <c r="Y15" s="622"/>
      <c r="Z15" s="673">
        <v>0</v>
      </c>
      <c r="AA15" s="673"/>
      <c r="AB15" s="673"/>
      <c r="AC15" s="673"/>
      <c r="AD15" s="674">
        <v>2332</v>
      </c>
      <c r="AE15" s="674"/>
      <c r="AF15" s="674"/>
      <c r="AG15" s="674"/>
      <c r="AH15" s="674"/>
      <c r="AI15" s="674"/>
      <c r="AJ15" s="674"/>
      <c r="AK15" s="674"/>
      <c r="AL15" s="643">
        <v>0.1</v>
      </c>
      <c r="AM15" s="675"/>
      <c r="AN15" s="675"/>
      <c r="AO15" s="676"/>
      <c r="AP15" s="617" t="s">
        <v>241</v>
      </c>
      <c r="AQ15" s="618"/>
      <c r="AR15" s="618"/>
      <c r="AS15" s="618"/>
      <c r="AT15" s="618"/>
      <c r="AU15" s="618"/>
      <c r="AV15" s="618"/>
      <c r="AW15" s="618"/>
      <c r="AX15" s="618"/>
      <c r="AY15" s="618"/>
      <c r="AZ15" s="618"/>
      <c r="BA15" s="618"/>
      <c r="BB15" s="618"/>
      <c r="BC15" s="618"/>
      <c r="BD15" s="618"/>
      <c r="BE15" s="618"/>
      <c r="BF15" s="619"/>
      <c r="BG15" s="620">
        <v>68948</v>
      </c>
      <c r="BH15" s="621"/>
      <c r="BI15" s="621"/>
      <c r="BJ15" s="621"/>
      <c r="BK15" s="621"/>
      <c r="BL15" s="621"/>
      <c r="BM15" s="621"/>
      <c r="BN15" s="622"/>
      <c r="BO15" s="673">
        <v>7.3</v>
      </c>
      <c r="BP15" s="673"/>
      <c r="BQ15" s="673"/>
      <c r="BR15" s="673"/>
      <c r="BS15" s="626" t="s">
        <v>111</v>
      </c>
      <c r="BT15" s="621"/>
      <c r="BU15" s="621"/>
      <c r="BV15" s="621"/>
      <c r="BW15" s="621"/>
      <c r="BX15" s="621"/>
      <c r="BY15" s="621"/>
      <c r="BZ15" s="621"/>
      <c r="CA15" s="621"/>
      <c r="CB15" s="656"/>
      <c r="CD15" s="657" t="s">
        <v>242</v>
      </c>
      <c r="CE15" s="654"/>
      <c r="CF15" s="654"/>
      <c r="CG15" s="654"/>
      <c r="CH15" s="654"/>
      <c r="CI15" s="654"/>
      <c r="CJ15" s="654"/>
      <c r="CK15" s="654"/>
      <c r="CL15" s="654"/>
      <c r="CM15" s="654"/>
      <c r="CN15" s="654"/>
      <c r="CO15" s="654"/>
      <c r="CP15" s="654"/>
      <c r="CQ15" s="655"/>
      <c r="CR15" s="620">
        <v>502977</v>
      </c>
      <c r="CS15" s="621"/>
      <c r="CT15" s="621"/>
      <c r="CU15" s="621"/>
      <c r="CV15" s="621"/>
      <c r="CW15" s="621"/>
      <c r="CX15" s="621"/>
      <c r="CY15" s="622"/>
      <c r="CZ15" s="673">
        <v>10.3</v>
      </c>
      <c r="DA15" s="673"/>
      <c r="DB15" s="673"/>
      <c r="DC15" s="673"/>
      <c r="DD15" s="626">
        <v>67495</v>
      </c>
      <c r="DE15" s="621"/>
      <c r="DF15" s="621"/>
      <c r="DG15" s="621"/>
      <c r="DH15" s="621"/>
      <c r="DI15" s="621"/>
      <c r="DJ15" s="621"/>
      <c r="DK15" s="621"/>
      <c r="DL15" s="621"/>
      <c r="DM15" s="621"/>
      <c r="DN15" s="621"/>
      <c r="DO15" s="621"/>
      <c r="DP15" s="622"/>
      <c r="DQ15" s="626">
        <v>424554</v>
      </c>
      <c r="DR15" s="621"/>
      <c r="DS15" s="621"/>
      <c r="DT15" s="621"/>
      <c r="DU15" s="621"/>
      <c r="DV15" s="621"/>
      <c r="DW15" s="621"/>
      <c r="DX15" s="621"/>
      <c r="DY15" s="621"/>
      <c r="DZ15" s="621"/>
      <c r="EA15" s="621"/>
      <c r="EB15" s="621"/>
      <c r="EC15" s="656"/>
    </row>
    <row r="16" spans="2:143" ht="11.25" customHeight="1">
      <c r="B16" s="617" t="s">
        <v>243</v>
      </c>
      <c r="C16" s="618"/>
      <c r="D16" s="618"/>
      <c r="E16" s="618"/>
      <c r="F16" s="618"/>
      <c r="G16" s="618"/>
      <c r="H16" s="618"/>
      <c r="I16" s="618"/>
      <c r="J16" s="618"/>
      <c r="K16" s="618"/>
      <c r="L16" s="618"/>
      <c r="M16" s="618"/>
      <c r="N16" s="618"/>
      <c r="O16" s="618"/>
      <c r="P16" s="618"/>
      <c r="Q16" s="619"/>
      <c r="R16" s="620">
        <v>2359458</v>
      </c>
      <c r="S16" s="621"/>
      <c r="T16" s="621"/>
      <c r="U16" s="621"/>
      <c r="V16" s="621"/>
      <c r="W16" s="621"/>
      <c r="X16" s="621"/>
      <c r="Y16" s="622"/>
      <c r="Z16" s="673">
        <v>47.1</v>
      </c>
      <c r="AA16" s="673"/>
      <c r="AB16" s="673"/>
      <c r="AC16" s="673"/>
      <c r="AD16" s="674">
        <v>2047018</v>
      </c>
      <c r="AE16" s="674"/>
      <c r="AF16" s="674"/>
      <c r="AG16" s="674"/>
      <c r="AH16" s="674"/>
      <c r="AI16" s="674"/>
      <c r="AJ16" s="674"/>
      <c r="AK16" s="674"/>
      <c r="AL16" s="643">
        <v>62.6</v>
      </c>
      <c r="AM16" s="675"/>
      <c r="AN16" s="675"/>
      <c r="AO16" s="676"/>
      <c r="AP16" s="617" t="s">
        <v>244</v>
      </c>
      <c r="AQ16" s="618"/>
      <c r="AR16" s="618"/>
      <c r="AS16" s="618"/>
      <c r="AT16" s="618"/>
      <c r="AU16" s="618"/>
      <c r="AV16" s="618"/>
      <c r="AW16" s="618"/>
      <c r="AX16" s="618"/>
      <c r="AY16" s="618"/>
      <c r="AZ16" s="618"/>
      <c r="BA16" s="618"/>
      <c r="BB16" s="618"/>
      <c r="BC16" s="618"/>
      <c r="BD16" s="618"/>
      <c r="BE16" s="618"/>
      <c r="BF16" s="619"/>
      <c r="BG16" s="620" t="s">
        <v>111</v>
      </c>
      <c r="BH16" s="621"/>
      <c r="BI16" s="621"/>
      <c r="BJ16" s="621"/>
      <c r="BK16" s="621"/>
      <c r="BL16" s="621"/>
      <c r="BM16" s="621"/>
      <c r="BN16" s="622"/>
      <c r="BO16" s="673" t="s">
        <v>111</v>
      </c>
      <c r="BP16" s="673"/>
      <c r="BQ16" s="673"/>
      <c r="BR16" s="673"/>
      <c r="BS16" s="626" t="s">
        <v>111</v>
      </c>
      <c r="BT16" s="621"/>
      <c r="BU16" s="621"/>
      <c r="BV16" s="621"/>
      <c r="BW16" s="621"/>
      <c r="BX16" s="621"/>
      <c r="BY16" s="621"/>
      <c r="BZ16" s="621"/>
      <c r="CA16" s="621"/>
      <c r="CB16" s="656"/>
      <c r="CD16" s="657" t="s">
        <v>245</v>
      </c>
      <c r="CE16" s="654"/>
      <c r="CF16" s="654"/>
      <c r="CG16" s="654"/>
      <c r="CH16" s="654"/>
      <c r="CI16" s="654"/>
      <c r="CJ16" s="654"/>
      <c r="CK16" s="654"/>
      <c r="CL16" s="654"/>
      <c r="CM16" s="654"/>
      <c r="CN16" s="654"/>
      <c r="CO16" s="654"/>
      <c r="CP16" s="654"/>
      <c r="CQ16" s="655"/>
      <c r="CR16" s="620">
        <v>49405</v>
      </c>
      <c r="CS16" s="621"/>
      <c r="CT16" s="621"/>
      <c r="CU16" s="621"/>
      <c r="CV16" s="621"/>
      <c r="CW16" s="621"/>
      <c r="CX16" s="621"/>
      <c r="CY16" s="622"/>
      <c r="CZ16" s="673">
        <v>1</v>
      </c>
      <c r="DA16" s="673"/>
      <c r="DB16" s="673"/>
      <c r="DC16" s="673"/>
      <c r="DD16" s="626" t="s">
        <v>111</v>
      </c>
      <c r="DE16" s="621"/>
      <c r="DF16" s="621"/>
      <c r="DG16" s="621"/>
      <c r="DH16" s="621"/>
      <c r="DI16" s="621"/>
      <c r="DJ16" s="621"/>
      <c r="DK16" s="621"/>
      <c r="DL16" s="621"/>
      <c r="DM16" s="621"/>
      <c r="DN16" s="621"/>
      <c r="DO16" s="621"/>
      <c r="DP16" s="622"/>
      <c r="DQ16" s="626">
        <v>8286</v>
      </c>
      <c r="DR16" s="621"/>
      <c r="DS16" s="621"/>
      <c r="DT16" s="621"/>
      <c r="DU16" s="621"/>
      <c r="DV16" s="621"/>
      <c r="DW16" s="621"/>
      <c r="DX16" s="621"/>
      <c r="DY16" s="621"/>
      <c r="DZ16" s="621"/>
      <c r="EA16" s="621"/>
      <c r="EB16" s="621"/>
      <c r="EC16" s="656"/>
    </row>
    <row r="17" spans="2:133" ht="11.25" customHeight="1">
      <c r="B17" s="617" t="s">
        <v>246</v>
      </c>
      <c r="C17" s="618"/>
      <c r="D17" s="618"/>
      <c r="E17" s="618"/>
      <c r="F17" s="618"/>
      <c r="G17" s="618"/>
      <c r="H17" s="618"/>
      <c r="I17" s="618"/>
      <c r="J17" s="618"/>
      <c r="K17" s="618"/>
      <c r="L17" s="618"/>
      <c r="M17" s="618"/>
      <c r="N17" s="618"/>
      <c r="O17" s="618"/>
      <c r="P17" s="618"/>
      <c r="Q17" s="619"/>
      <c r="R17" s="620">
        <v>2047018</v>
      </c>
      <c r="S17" s="621"/>
      <c r="T17" s="621"/>
      <c r="U17" s="621"/>
      <c r="V17" s="621"/>
      <c r="W17" s="621"/>
      <c r="X17" s="621"/>
      <c r="Y17" s="622"/>
      <c r="Z17" s="673">
        <v>40.9</v>
      </c>
      <c r="AA17" s="673"/>
      <c r="AB17" s="673"/>
      <c r="AC17" s="673"/>
      <c r="AD17" s="674">
        <v>2047018</v>
      </c>
      <c r="AE17" s="674"/>
      <c r="AF17" s="674"/>
      <c r="AG17" s="674"/>
      <c r="AH17" s="674"/>
      <c r="AI17" s="674"/>
      <c r="AJ17" s="674"/>
      <c r="AK17" s="674"/>
      <c r="AL17" s="643">
        <v>62.6</v>
      </c>
      <c r="AM17" s="675"/>
      <c r="AN17" s="675"/>
      <c r="AO17" s="676"/>
      <c r="AP17" s="617" t="s">
        <v>247</v>
      </c>
      <c r="AQ17" s="618"/>
      <c r="AR17" s="618"/>
      <c r="AS17" s="618"/>
      <c r="AT17" s="618"/>
      <c r="AU17" s="618"/>
      <c r="AV17" s="618"/>
      <c r="AW17" s="618"/>
      <c r="AX17" s="618"/>
      <c r="AY17" s="618"/>
      <c r="AZ17" s="618"/>
      <c r="BA17" s="618"/>
      <c r="BB17" s="618"/>
      <c r="BC17" s="618"/>
      <c r="BD17" s="618"/>
      <c r="BE17" s="618"/>
      <c r="BF17" s="619"/>
      <c r="BG17" s="620" t="s">
        <v>111</v>
      </c>
      <c r="BH17" s="621"/>
      <c r="BI17" s="621"/>
      <c r="BJ17" s="621"/>
      <c r="BK17" s="621"/>
      <c r="BL17" s="621"/>
      <c r="BM17" s="621"/>
      <c r="BN17" s="622"/>
      <c r="BO17" s="673" t="s">
        <v>111</v>
      </c>
      <c r="BP17" s="673"/>
      <c r="BQ17" s="673"/>
      <c r="BR17" s="673"/>
      <c r="BS17" s="626" t="s">
        <v>111</v>
      </c>
      <c r="BT17" s="621"/>
      <c r="BU17" s="621"/>
      <c r="BV17" s="621"/>
      <c r="BW17" s="621"/>
      <c r="BX17" s="621"/>
      <c r="BY17" s="621"/>
      <c r="BZ17" s="621"/>
      <c r="CA17" s="621"/>
      <c r="CB17" s="656"/>
      <c r="CD17" s="657" t="s">
        <v>248</v>
      </c>
      <c r="CE17" s="654"/>
      <c r="CF17" s="654"/>
      <c r="CG17" s="654"/>
      <c r="CH17" s="654"/>
      <c r="CI17" s="654"/>
      <c r="CJ17" s="654"/>
      <c r="CK17" s="654"/>
      <c r="CL17" s="654"/>
      <c r="CM17" s="654"/>
      <c r="CN17" s="654"/>
      <c r="CO17" s="654"/>
      <c r="CP17" s="654"/>
      <c r="CQ17" s="655"/>
      <c r="CR17" s="620">
        <v>241909</v>
      </c>
      <c r="CS17" s="621"/>
      <c r="CT17" s="621"/>
      <c r="CU17" s="621"/>
      <c r="CV17" s="621"/>
      <c r="CW17" s="621"/>
      <c r="CX17" s="621"/>
      <c r="CY17" s="622"/>
      <c r="CZ17" s="673">
        <v>5</v>
      </c>
      <c r="DA17" s="673"/>
      <c r="DB17" s="673"/>
      <c r="DC17" s="673"/>
      <c r="DD17" s="626" t="s">
        <v>111</v>
      </c>
      <c r="DE17" s="621"/>
      <c r="DF17" s="621"/>
      <c r="DG17" s="621"/>
      <c r="DH17" s="621"/>
      <c r="DI17" s="621"/>
      <c r="DJ17" s="621"/>
      <c r="DK17" s="621"/>
      <c r="DL17" s="621"/>
      <c r="DM17" s="621"/>
      <c r="DN17" s="621"/>
      <c r="DO17" s="621"/>
      <c r="DP17" s="622"/>
      <c r="DQ17" s="626">
        <v>241909</v>
      </c>
      <c r="DR17" s="621"/>
      <c r="DS17" s="621"/>
      <c r="DT17" s="621"/>
      <c r="DU17" s="621"/>
      <c r="DV17" s="621"/>
      <c r="DW17" s="621"/>
      <c r="DX17" s="621"/>
      <c r="DY17" s="621"/>
      <c r="DZ17" s="621"/>
      <c r="EA17" s="621"/>
      <c r="EB17" s="621"/>
      <c r="EC17" s="656"/>
    </row>
    <row r="18" spans="2:133" ht="11.25" customHeight="1">
      <c r="B18" s="617" t="s">
        <v>249</v>
      </c>
      <c r="C18" s="618"/>
      <c r="D18" s="618"/>
      <c r="E18" s="618"/>
      <c r="F18" s="618"/>
      <c r="G18" s="618"/>
      <c r="H18" s="618"/>
      <c r="I18" s="618"/>
      <c r="J18" s="618"/>
      <c r="K18" s="618"/>
      <c r="L18" s="618"/>
      <c r="M18" s="618"/>
      <c r="N18" s="618"/>
      <c r="O18" s="618"/>
      <c r="P18" s="618"/>
      <c r="Q18" s="619"/>
      <c r="R18" s="620">
        <v>246093</v>
      </c>
      <c r="S18" s="621"/>
      <c r="T18" s="621"/>
      <c r="U18" s="621"/>
      <c r="V18" s="621"/>
      <c r="W18" s="621"/>
      <c r="X18" s="621"/>
      <c r="Y18" s="622"/>
      <c r="Z18" s="673">
        <v>4.9000000000000004</v>
      </c>
      <c r="AA18" s="673"/>
      <c r="AB18" s="673"/>
      <c r="AC18" s="673"/>
      <c r="AD18" s="674" t="s">
        <v>111</v>
      </c>
      <c r="AE18" s="674"/>
      <c r="AF18" s="674"/>
      <c r="AG18" s="674"/>
      <c r="AH18" s="674"/>
      <c r="AI18" s="674"/>
      <c r="AJ18" s="674"/>
      <c r="AK18" s="674"/>
      <c r="AL18" s="643" t="s">
        <v>111</v>
      </c>
      <c r="AM18" s="675"/>
      <c r="AN18" s="675"/>
      <c r="AO18" s="676"/>
      <c r="AP18" s="617" t="s">
        <v>250</v>
      </c>
      <c r="AQ18" s="618"/>
      <c r="AR18" s="618"/>
      <c r="AS18" s="618"/>
      <c r="AT18" s="618"/>
      <c r="AU18" s="618"/>
      <c r="AV18" s="618"/>
      <c r="AW18" s="618"/>
      <c r="AX18" s="618"/>
      <c r="AY18" s="618"/>
      <c r="AZ18" s="618"/>
      <c r="BA18" s="618"/>
      <c r="BB18" s="618"/>
      <c r="BC18" s="618"/>
      <c r="BD18" s="618"/>
      <c r="BE18" s="618"/>
      <c r="BF18" s="619"/>
      <c r="BG18" s="620" t="s">
        <v>111</v>
      </c>
      <c r="BH18" s="621"/>
      <c r="BI18" s="621"/>
      <c r="BJ18" s="621"/>
      <c r="BK18" s="621"/>
      <c r="BL18" s="621"/>
      <c r="BM18" s="621"/>
      <c r="BN18" s="622"/>
      <c r="BO18" s="673" t="s">
        <v>111</v>
      </c>
      <c r="BP18" s="673"/>
      <c r="BQ18" s="673"/>
      <c r="BR18" s="673"/>
      <c r="BS18" s="626" t="s">
        <v>111</v>
      </c>
      <c r="BT18" s="621"/>
      <c r="BU18" s="621"/>
      <c r="BV18" s="621"/>
      <c r="BW18" s="621"/>
      <c r="BX18" s="621"/>
      <c r="BY18" s="621"/>
      <c r="BZ18" s="621"/>
      <c r="CA18" s="621"/>
      <c r="CB18" s="656"/>
      <c r="CD18" s="657" t="s">
        <v>251</v>
      </c>
      <c r="CE18" s="654"/>
      <c r="CF18" s="654"/>
      <c r="CG18" s="654"/>
      <c r="CH18" s="654"/>
      <c r="CI18" s="654"/>
      <c r="CJ18" s="654"/>
      <c r="CK18" s="654"/>
      <c r="CL18" s="654"/>
      <c r="CM18" s="654"/>
      <c r="CN18" s="654"/>
      <c r="CO18" s="654"/>
      <c r="CP18" s="654"/>
      <c r="CQ18" s="655"/>
      <c r="CR18" s="620" t="s">
        <v>111</v>
      </c>
      <c r="CS18" s="621"/>
      <c r="CT18" s="621"/>
      <c r="CU18" s="621"/>
      <c r="CV18" s="621"/>
      <c r="CW18" s="621"/>
      <c r="CX18" s="621"/>
      <c r="CY18" s="622"/>
      <c r="CZ18" s="673" t="s">
        <v>111</v>
      </c>
      <c r="DA18" s="673"/>
      <c r="DB18" s="673"/>
      <c r="DC18" s="673"/>
      <c r="DD18" s="626" t="s">
        <v>111</v>
      </c>
      <c r="DE18" s="621"/>
      <c r="DF18" s="621"/>
      <c r="DG18" s="621"/>
      <c r="DH18" s="621"/>
      <c r="DI18" s="621"/>
      <c r="DJ18" s="621"/>
      <c r="DK18" s="621"/>
      <c r="DL18" s="621"/>
      <c r="DM18" s="621"/>
      <c r="DN18" s="621"/>
      <c r="DO18" s="621"/>
      <c r="DP18" s="622"/>
      <c r="DQ18" s="626" t="s">
        <v>111</v>
      </c>
      <c r="DR18" s="621"/>
      <c r="DS18" s="621"/>
      <c r="DT18" s="621"/>
      <c r="DU18" s="621"/>
      <c r="DV18" s="621"/>
      <c r="DW18" s="621"/>
      <c r="DX18" s="621"/>
      <c r="DY18" s="621"/>
      <c r="DZ18" s="621"/>
      <c r="EA18" s="621"/>
      <c r="EB18" s="621"/>
      <c r="EC18" s="656"/>
    </row>
    <row r="19" spans="2:133" ht="11.25" customHeight="1">
      <c r="B19" s="617" t="s">
        <v>252</v>
      </c>
      <c r="C19" s="618"/>
      <c r="D19" s="618"/>
      <c r="E19" s="618"/>
      <c r="F19" s="618"/>
      <c r="G19" s="618"/>
      <c r="H19" s="618"/>
      <c r="I19" s="618"/>
      <c r="J19" s="618"/>
      <c r="K19" s="618"/>
      <c r="L19" s="618"/>
      <c r="M19" s="618"/>
      <c r="N19" s="618"/>
      <c r="O19" s="618"/>
      <c r="P19" s="618"/>
      <c r="Q19" s="619"/>
      <c r="R19" s="620">
        <v>66347</v>
      </c>
      <c r="S19" s="621"/>
      <c r="T19" s="621"/>
      <c r="U19" s="621"/>
      <c r="V19" s="621"/>
      <c r="W19" s="621"/>
      <c r="X19" s="621"/>
      <c r="Y19" s="622"/>
      <c r="Z19" s="673">
        <v>1.3</v>
      </c>
      <c r="AA19" s="673"/>
      <c r="AB19" s="673"/>
      <c r="AC19" s="673"/>
      <c r="AD19" s="674" t="s">
        <v>111</v>
      </c>
      <c r="AE19" s="674"/>
      <c r="AF19" s="674"/>
      <c r="AG19" s="674"/>
      <c r="AH19" s="674"/>
      <c r="AI19" s="674"/>
      <c r="AJ19" s="674"/>
      <c r="AK19" s="674"/>
      <c r="AL19" s="643" t="s">
        <v>111</v>
      </c>
      <c r="AM19" s="675"/>
      <c r="AN19" s="675"/>
      <c r="AO19" s="676"/>
      <c r="AP19" s="617" t="s">
        <v>253</v>
      </c>
      <c r="AQ19" s="618"/>
      <c r="AR19" s="618"/>
      <c r="AS19" s="618"/>
      <c r="AT19" s="618"/>
      <c r="AU19" s="618"/>
      <c r="AV19" s="618"/>
      <c r="AW19" s="618"/>
      <c r="AX19" s="618"/>
      <c r="AY19" s="618"/>
      <c r="AZ19" s="618"/>
      <c r="BA19" s="618"/>
      <c r="BB19" s="618"/>
      <c r="BC19" s="618"/>
      <c r="BD19" s="618"/>
      <c r="BE19" s="618"/>
      <c r="BF19" s="619"/>
      <c r="BG19" s="620">
        <v>3335</v>
      </c>
      <c r="BH19" s="621"/>
      <c r="BI19" s="621"/>
      <c r="BJ19" s="621"/>
      <c r="BK19" s="621"/>
      <c r="BL19" s="621"/>
      <c r="BM19" s="621"/>
      <c r="BN19" s="622"/>
      <c r="BO19" s="673">
        <v>0.4</v>
      </c>
      <c r="BP19" s="673"/>
      <c r="BQ19" s="673"/>
      <c r="BR19" s="673"/>
      <c r="BS19" s="626" t="s">
        <v>111</v>
      </c>
      <c r="BT19" s="621"/>
      <c r="BU19" s="621"/>
      <c r="BV19" s="621"/>
      <c r="BW19" s="621"/>
      <c r="BX19" s="621"/>
      <c r="BY19" s="621"/>
      <c r="BZ19" s="621"/>
      <c r="CA19" s="621"/>
      <c r="CB19" s="656"/>
      <c r="CD19" s="657" t="s">
        <v>254</v>
      </c>
      <c r="CE19" s="654"/>
      <c r="CF19" s="654"/>
      <c r="CG19" s="654"/>
      <c r="CH19" s="654"/>
      <c r="CI19" s="654"/>
      <c r="CJ19" s="654"/>
      <c r="CK19" s="654"/>
      <c r="CL19" s="654"/>
      <c r="CM19" s="654"/>
      <c r="CN19" s="654"/>
      <c r="CO19" s="654"/>
      <c r="CP19" s="654"/>
      <c r="CQ19" s="655"/>
      <c r="CR19" s="620" t="s">
        <v>111</v>
      </c>
      <c r="CS19" s="621"/>
      <c r="CT19" s="621"/>
      <c r="CU19" s="621"/>
      <c r="CV19" s="621"/>
      <c r="CW19" s="621"/>
      <c r="CX19" s="621"/>
      <c r="CY19" s="622"/>
      <c r="CZ19" s="673" t="s">
        <v>111</v>
      </c>
      <c r="DA19" s="673"/>
      <c r="DB19" s="673"/>
      <c r="DC19" s="673"/>
      <c r="DD19" s="626" t="s">
        <v>111</v>
      </c>
      <c r="DE19" s="621"/>
      <c r="DF19" s="621"/>
      <c r="DG19" s="621"/>
      <c r="DH19" s="621"/>
      <c r="DI19" s="621"/>
      <c r="DJ19" s="621"/>
      <c r="DK19" s="621"/>
      <c r="DL19" s="621"/>
      <c r="DM19" s="621"/>
      <c r="DN19" s="621"/>
      <c r="DO19" s="621"/>
      <c r="DP19" s="622"/>
      <c r="DQ19" s="626" t="s">
        <v>111</v>
      </c>
      <c r="DR19" s="621"/>
      <c r="DS19" s="621"/>
      <c r="DT19" s="621"/>
      <c r="DU19" s="621"/>
      <c r="DV19" s="621"/>
      <c r="DW19" s="621"/>
      <c r="DX19" s="621"/>
      <c r="DY19" s="621"/>
      <c r="DZ19" s="621"/>
      <c r="EA19" s="621"/>
      <c r="EB19" s="621"/>
      <c r="EC19" s="656"/>
    </row>
    <row r="20" spans="2:133" ht="11.25" customHeight="1">
      <c r="B20" s="617" t="s">
        <v>255</v>
      </c>
      <c r="C20" s="618"/>
      <c r="D20" s="618"/>
      <c r="E20" s="618"/>
      <c r="F20" s="618"/>
      <c r="G20" s="618"/>
      <c r="H20" s="618"/>
      <c r="I20" s="618"/>
      <c r="J20" s="618"/>
      <c r="K20" s="618"/>
      <c r="L20" s="618"/>
      <c r="M20" s="618"/>
      <c r="N20" s="618"/>
      <c r="O20" s="618"/>
      <c r="P20" s="618"/>
      <c r="Q20" s="619"/>
      <c r="R20" s="620">
        <v>3576085</v>
      </c>
      <c r="S20" s="621"/>
      <c r="T20" s="621"/>
      <c r="U20" s="621"/>
      <c r="V20" s="621"/>
      <c r="W20" s="621"/>
      <c r="X20" s="621"/>
      <c r="Y20" s="622"/>
      <c r="Z20" s="673">
        <v>71.400000000000006</v>
      </c>
      <c r="AA20" s="673"/>
      <c r="AB20" s="673"/>
      <c r="AC20" s="673"/>
      <c r="AD20" s="674">
        <v>3263645</v>
      </c>
      <c r="AE20" s="674"/>
      <c r="AF20" s="674"/>
      <c r="AG20" s="674"/>
      <c r="AH20" s="674"/>
      <c r="AI20" s="674"/>
      <c r="AJ20" s="674"/>
      <c r="AK20" s="674"/>
      <c r="AL20" s="643">
        <v>99.9</v>
      </c>
      <c r="AM20" s="675"/>
      <c r="AN20" s="675"/>
      <c r="AO20" s="676"/>
      <c r="AP20" s="617" t="s">
        <v>256</v>
      </c>
      <c r="AQ20" s="618"/>
      <c r="AR20" s="618"/>
      <c r="AS20" s="618"/>
      <c r="AT20" s="618"/>
      <c r="AU20" s="618"/>
      <c r="AV20" s="618"/>
      <c r="AW20" s="618"/>
      <c r="AX20" s="618"/>
      <c r="AY20" s="618"/>
      <c r="AZ20" s="618"/>
      <c r="BA20" s="618"/>
      <c r="BB20" s="618"/>
      <c r="BC20" s="618"/>
      <c r="BD20" s="618"/>
      <c r="BE20" s="618"/>
      <c r="BF20" s="619"/>
      <c r="BG20" s="620">
        <v>3335</v>
      </c>
      <c r="BH20" s="621"/>
      <c r="BI20" s="621"/>
      <c r="BJ20" s="621"/>
      <c r="BK20" s="621"/>
      <c r="BL20" s="621"/>
      <c r="BM20" s="621"/>
      <c r="BN20" s="622"/>
      <c r="BO20" s="673">
        <v>0.4</v>
      </c>
      <c r="BP20" s="673"/>
      <c r="BQ20" s="673"/>
      <c r="BR20" s="673"/>
      <c r="BS20" s="626" t="s">
        <v>111</v>
      </c>
      <c r="BT20" s="621"/>
      <c r="BU20" s="621"/>
      <c r="BV20" s="621"/>
      <c r="BW20" s="621"/>
      <c r="BX20" s="621"/>
      <c r="BY20" s="621"/>
      <c r="BZ20" s="621"/>
      <c r="CA20" s="621"/>
      <c r="CB20" s="656"/>
      <c r="CD20" s="657" t="s">
        <v>257</v>
      </c>
      <c r="CE20" s="654"/>
      <c r="CF20" s="654"/>
      <c r="CG20" s="654"/>
      <c r="CH20" s="654"/>
      <c r="CI20" s="654"/>
      <c r="CJ20" s="654"/>
      <c r="CK20" s="654"/>
      <c r="CL20" s="654"/>
      <c r="CM20" s="654"/>
      <c r="CN20" s="654"/>
      <c r="CO20" s="654"/>
      <c r="CP20" s="654"/>
      <c r="CQ20" s="655"/>
      <c r="CR20" s="620">
        <v>4867650</v>
      </c>
      <c r="CS20" s="621"/>
      <c r="CT20" s="621"/>
      <c r="CU20" s="621"/>
      <c r="CV20" s="621"/>
      <c r="CW20" s="621"/>
      <c r="CX20" s="621"/>
      <c r="CY20" s="622"/>
      <c r="CZ20" s="673">
        <v>100</v>
      </c>
      <c r="DA20" s="673"/>
      <c r="DB20" s="673"/>
      <c r="DC20" s="673"/>
      <c r="DD20" s="626">
        <v>565748</v>
      </c>
      <c r="DE20" s="621"/>
      <c r="DF20" s="621"/>
      <c r="DG20" s="621"/>
      <c r="DH20" s="621"/>
      <c r="DI20" s="621"/>
      <c r="DJ20" s="621"/>
      <c r="DK20" s="621"/>
      <c r="DL20" s="621"/>
      <c r="DM20" s="621"/>
      <c r="DN20" s="621"/>
      <c r="DO20" s="621"/>
      <c r="DP20" s="622"/>
      <c r="DQ20" s="626">
        <v>3776872</v>
      </c>
      <c r="DR20" s="621"/>
      <c r="DS20" s="621"/>
      <c r="DT20" s="621"/>
      <c r="DU20" s="621"/>
      <c r="DV20" s="621"/>
      <c r="DW20" s="621"/>
      <c r="DX20" s="621"/>
      <c r="DY20" s="621"/>
      <c r="DZ20" s="621"/>
      <c r="EA20" s="621"/>
      <c r="EB20" s="621"/>
      <c r="EC20" s="656"/>
    </row>
    <row r="21" spans="2:133" ht="11.25" customHeight="1">
      <c r="B21" s="617" t="s">
        <v>258</v>
      </c>
      <c r="C21" s="618"/>
      <c r="D21" s="618"/>
      <c r="E21" s="618"/>
      <c r="F21" s="618"/>
      <c r="G21" s="618"/>
      <c r="H21" s="618"/>
      <c r="I21" s="618"/>
      <c r="J21" s="618"/>
      <c r="K21" s="618"/>
      <c r="L21" s="618"/>
      <c r="M21" s="618"/>
      <c r="N21" s="618"/>
      <c r="O21" s="618"/>
      <c r="P21" s="618"/>
      <c r="Q21" s="619"/>
      <c r="R21" s="620">
        <v>1176</v>
      </c>
      <c r="S21" s="621"/>
      <c r="T21" s="621"/>
      <c r="U21" s="621"/>
      <c r="V21" s="621"/>
      <c r="W21" s="621"/>
      <c r="X21" s="621"/>
      <c r="Y21" s="622"/>
      <c r="Z21" s="673">
        <v>0</v>
      </c>
      <c r="AA21" s="673"/>
      <c r="AB21" s="673"/>
      <c r="AC21" s="673"/>
      <c r="AD21" s="674">
        <v>1176</v>
      </c>
      <c r="AE21" s="674"/>
      <c r="AF21" s="674"/>
      <c r="AG21" s="674"/>
      <c r="AH21" s="674"/>
      <c r="AI21" s="674"/>
      <c r="AJ21" s="674"/>
      <c r="AK21" s="674"/>
      <c r="AL21" s="643">
        <v>0</v>
      </c>
      <c r="AM21" s="675"/>
      <c r="AN21" s="675"/>
      <c r="AO21" s="676"/>
      <c r="AP21" s="711" t="s">
        <v>259</v>
      </c>
      <c r="AQ21" s="721"/>
      <c r="AR21" s="721"/>
      <c r="AS21" s="721"/>
      <c r="AT21" s="721"/>
      <c r="AU21" s="721"/>
      <c r="AV21" s="721"/>
      <c r="AW21" s="721"/>
      <c r="AX21" s="721"/>
      <c r="AY21" s="721"/>
      <c r="AZ21" s="721"/>
      <c r="BA21" s="721"/>
      <c r="BB21" s="721"/>
      <c r="BC21" s="721"/>
      <c r="BD21" s="721"/>
      <c r="BE21" s="721"/>
      <c r="BF21" s="713"/>
      <c r="BG21" s="620">
        <v>3335</v>
      </c>
      <c r="BH21" s="621"/>
      <c r="BI21" s="621"/>
      <c r="BJ21" s="621"/>
      <c r="BK21" s="621"/>
      <c r="BL21" s="621"/>
      <c r="BM21" s="621"/>
      <c r="BN21" s="622"/>
      <c r="BO21" s="673">
        <v>0.4</v>
      </c>
      <c r="BP21" s="673"/>
      <c r="BQ21" s="673"/>
      <c r="BR21" s="673"/>
      <c r="BS21" s="626" t="s">
        <v>111</v>
      </c>
      <c r="BT21" s="621"/>
      <c r="BU21" s="621"/>
      <c r="BV21" s="621"/>
      <c r="BW21" s="621"/>
      <c r="BX21" s="621"/>
      <c r="BY21" s="621"/>
      <c r="BZ21" s="621"/>
      <c r="CA21" s="621"/>
      <c r="CB21" s="656"/>
      <c r="CD21" s="658"/>
      <c r="CE21" s="659"/>
      <c r="CF21" s="659"/>
      <c r="CG21" s="659"/>
      <c r="CH21" s="659"/>
      <c r="CI21" s="659"/>
      <c r="CJ21" s="659"/>
      <c r="CK21" s="659"/>
      <c r="CL21" s="659"/>
      <c r="CM21" s="659"/>
      <c r="CN21" s="659"/>
      <c r="CO21" s="659"/>
      <c r="CP21" s="659"/>
      <c r="CQ21" s="660"/>
      <c r="CR21" s="620"/>
      <c r="CS21" s="621"/>
      <c r="CT21" s="621"/>
      <c r="CU21" s="621"/>
      <c r="CV21" s="621"/>
      <c r="CW21" s="621"/>
      <c r="CX21" s="621"/>
      <c r="CY21" s="622"/>
      <c r="CZ21" s="673"/>
      <c r="DA21" s="673"/>
      <c r="DB21" s="673"/>
      <c r="DC21" s="673"/>
      <c r="DD21" s="626"/>
      <c r="DE21" s="621"/>
      <c r="DF21" s="621"/>
      <c r="DG21" s="621"/>
      <c r="DH21" s="621"/>
      <c r="DI21" s="621"/>
      <c r="DJ21" s="621"/>
      <c r="DK21" s="621"/>
      <c r="DL21" s="621"/>
      <c r="DM21" s="621"/>
      <c r="DN21" s="621"/>
      <c r="DO21" s="621"/>
      <c r="DP21" s="622"/>
      <c r="DQ21" s="626"/>
      <c r="DR21" s="621"/>
      <c r="DS21" s="621"/>
      <c r="DT21" s="621"/>
      <c r="DU21" s="621"/>
      <c r="DV21" s="621"/>
      <c r="DW21" s="621"/>
      <c r="DX21" s="621"/>
      <c r="DY21" s="621"/>
      <c r="DZ21" s="621"/>
      <c r="EA21" s="621"/>
      <c r="EB21" s="621"/>
      <c r="EC21" s="656"/>
    </row>
    <row r="22" spans="2:133" ht="11.25" customHeight="1">
      <c r="B22" s="617" t="s">
        <v>260</v>
      </c>
      <c r="C22" s="618"/>
      <c r="D22" s="618"/>
      <c r="E22" s="618"/>
      <c r="F22" s="618"/>
      <c r="G22" s="618"/>
      <c r="H22" s="618"/>
      <c r="I22" s="618"/>
      <c r="J22" s="618"/>
      <c r="K22" s="618"/>
      <c r="L22" s="618"/>
      <c r="M22" s="618"/>
      <c r="N22" s="618"/>
      <c r="O22" s="618"/>
      <c r="P22" s="618"/>
      <c r="Q22" s="619"/>
      <c r="R22" s="620">
        <v>14136</v>
      </c>
      <c r="S22" s="621"/>
      <c r="T22" s="621"/>
      <c r="U22" s="621"/>
      <c r="V22" s="621"/>
      <c r="W22" s="621"/>
      <c r="X22" s="621"/>
      <c r="Y22" s="622"/>
      <c r="Z22" s="673">
        <v>0.3</v>
      </c>
      <c r="AA22" s="673"/>
      <c r="AB22" s="673"/>
      <c r="AC22" s="673"/>
      <c r="AD22" s="674" t="s">
        <v>111</v>
      </c>
      <c r="AE22" s="674"/>
      <c r="AF22" s="674"/>
      <c r="AG22" s="674"/>
      <c r="AH22" s="674"/>
      <c r="AI22" s="674"/>
      <c r="AJ22" s="674"/>
      <c r="AK22" s="674"/>
      <c r="AL22" s="643" t="s">
        <v>111</v>
      </c>
      <c r="AM22" s="675"/>
      <c r="AN22" s="675"/>
      <c r="AO22" s="676"/>
      <c r="AP22" s="711" t="s">
        <v>261</v>
      </c>
      <c r="AQ22" s="721"/>
      <c r="AR22" s="721"/>
      <c r="AS22" s="721"/>
      <c r="AT22" s="721"/>
      <c r="AU22" s="721"/>
      <c r="AV22" s="721"/>
      <c r="AW22" s="721"/>
      <c r="AX22" s="721"/>
      <c r="AY22" s="721"/>
      <c r="AZ22" s="721"/>
      <c r="BA22" s="721"/>
      <c r="BB22" s="721"/>
      <c r="BC22" s="721"/>
      <c r="BD22" s="721"/>
      <c r="BE22" s="721"/>
      <c r="BF22" s="713"/>
      <c r="BG22" s="620" t="s">
        <v>111</v>
      </c>
      <c r="BH22" s="621"/>
      <c r="BI22" s="621"/>
      <c r="BJ22" s="621"/>
      <c r="BK22" s="621"/>
      <c r="BL22" s="621"/>
      <c r="BM22" s="621"/>
      <c r="BN22" s="622"/>
      <c r="BO22" s="673" t="s">
        <v>111</v>
      </c>
      <c r="BP22" s="673"/>
      <c r="BQ22" s="673"/>
      <c r="BR22" s="673"/>
      <c r="BS22" s="626" t="s">
        <v>111</v>
      </c>
      <c r="BT22" s="621"/>
      <c r="BU22" s="621"/>
      <c r="BV22" s="621"/>
      <c r="BW22" s="621"/>
      <c r="BX22" s="621"/>
      <c r="BY22" s="621"/>
      <c r="BZ22" s="621"/>
      <c r="CA22" s="621"/>
      <c r="CB22" s="656"/>
      <c r="CD22" s="725" t="s">
        <v>262</v>
      </c>
      <c r="CE22" s="726"/>
      <c r="CF22" s="726"/>
      <c r="CG22" s="726"/>
      <c r="CH22" s="726"/>
      <c r="CI22" s="726"/>
      <c r="CJ22" s="726"/>
      <c r="CK22" s="726"/>
      <c r="CL22" s="726"/>
      <c r="CM22" s="726"/>
      <c r="CN22" s="726"/>
      <c r="CO22" s="726"/>
      <c r="CP22" s="726"/>
      <c r="CQ22" s="726"/>
      <c r="CR22" s="726"/>
      <c r="CS22" s="726"/>
      <c r="CT22" s="726"/>
      <c r="CU22" s="726"/>
      <c r="CV22" s="726"/>
      <c r="CW22" s="726"/>
      <c r="CX22" s="726"/>
      <c r="CY22" s="726"/>
      <c r="CZ22" s="726"/>
      <c r="DA22" s="726"/>
      <c r="DB22" s="726"/>
      <c r="DC22" s="726"/>
      <c r="DD22" s="726"/>
      <c r="DE22" s="726"/>
      <c r="DF22" s="726"/>
      <c r="DG22" s="726"/>
      <c r="DH22" s="726"/>
      <c r="DI22" s="726"/>
      <c r="DJ22" s="726"/>
      <c r="DK22" s="726"/>
      <c r="DL22" s="726"/>
      <c r="DM22" s="726"/>
      <c r="DN22" s="726"/>
      <c r="DO22" s="726"/>
      <c r="DP22" s="726"/>
      <c r="DQ22" s="726"/>
      <c r="DR22" s="726"/>
      <c r="DS22" s="726"/>
      <c r="DT22" s="726"/>
      <c r="DU22" s="726"/>
      <c r="DV22" s="726"/>
      <c r="DW22" s="726"/>
      <c r="DX22" s="726"/>
      <c r="DY22" s="726"/>
      <c r="DZ22" s="726"/>
      <c r="EA22" s="726"/>
      <c r="EB22" s="726"/>
      <c r="EC22" s="727"/>
    </row>
    <row r="23" spans="2:133" ht="11.25" customHeight="1">
      <c r="B23" s="617" t="s">
        <v>263</v>
      </c>
      <c r="C23" s="618"/>
      <c r="D23" s="618"/>
      <c r="E23" s="618"/>
      <c r="F23" s="618"/>
      <c r="G23" s="618"/>
      <c r="H23" s="618"/>
      <c r="I23" s="618"/>
      <c r="J23" s="618"/>
      <c r="K23" s="618"/>
      <c r="L23" s="618"/>
      <c r="M23" s="618"/>
      <c r="N23" s="618"/>
      <c r="O23" s="618"/>
      <c r="P23" s="618"/>
      <c r="Q23" s="619"/>
      <c r="R23" s="620">
        <v>61348</v>
      </c>
      <c r="S23" s="621"/>
      <c r="T23" s="621"/>
      <c r="U23" s="621"/>
      <c r="V23" s="621"/>
      <c r="W23" s="621"/>
      <c r="X23" s="621"/>
      <c r="Y23" s="622"/>
      <c r="Z23" s="673">
        <v>1.2</v>
      </c>
      <c r="AA23" s="673"/>
      <c r="AB23" s="673"/>
      <c r="AC23" s="673"/>
      <c r="AD23" s="674">
        <v>3280</v>
      </c>
      <c r="AE23" s="674"/>
      <c r="AF23" s="674"/>
      <c r="AG23" s="674"/>
      <c r="AH23" s="674"/>
      <c r="AI23" s="674"/>
      <c r="AJ23" s="674"/>
      <c r="AK23" s="674"/>
      <c r="AL23" s="643">
        <v>0.1</v>
      </c>
      <c r="AM23" s="675"/>
      <c r="AN23" s="675"/>
      <c r="AO23" s="676"/>
      <c r="AP23" s="711" t="s">
        <v>264</v>
      </c>
      <c r="AQ23" s="721"/>
      <c r="AR23" s="721"/>
      <c r="AS23" s="721"/>
      <c r="AT23" s="721"/>
      <c r="AU23" s="721"/>
      <c r="AV23" s="721"/>
      <c r="AW23" s="721"/>
      <c r="AX23" s="721"/>
      <c r="AY23" s="721"/>
      <c r="AZ23" s="721"/>
      <c r="BA23" s="721"/>
      <c r="BB23" s="721"/>
      <c r="BC23" s="721"/>
      <c r="BD23" s="721"/>
      <c r="BE23" s="721"/>
      <c r="BF23" s="713"/>
      <c r="BG23" s="620" t="s">
        <v>111</v>
      </c>
      <c r="BH23" s="621"/>
      <c r="BI23" s="621"/>
      <c r="BJ23" s="621"/>
      <c r="BK23" s="621"/>
      <c r="BL23" s="621"/>
      <c r="BM23" s="621"/>
      <c r="BN23" s="622"/>
      <c r="BO23" s="673" t="s">
        <v>111</v>
      </c>
      <c r="BP23" s="673"/>
      <c r="BQ23" s="673"/>
      <c r="BR23" s="673"/>
      <c r="BS23" s="626" t="s">
        <v>111</v>
      </c>
      <c r="BT23" s="621"/>
      <c r="BU23" s="621"/>
      <c r="BV23" s="621"/>
      <c r="BW23" s="621"/>
      <c r="BX23" s="621"/>
      <c r="BY23" s="621"/>
      <c r="BZ23" s="621"/>
      <c r="CA23" s="621"/>
      <c r="CB23" s="656"/>
      <c r="CD23" s="725" t="s">
        <v>203</v>
      </c>
      <c r="CE23" s="726"/>
      <c r="CF23" s="726"/>
      <c r="CG23" s="726"/>
      <c r="CH23" s="726"/>
      <c r="CI23" s="726"/>
      <c r="CJ23" s="726"/>
      <c r="CK23" s="726"/>
      <c r="CL23" s="726"/>
      <c r="CM23" s="726"/>
      <c r="CN23" s="726"/>
      <c r="CO23" s="726"/>
      <c r="CP23" s="726"/>
      <c r="CQ23" s="727"/>
      <c r="CR23" s="725" t="s">
        <v>265</v>
      </c>
      <c r="CS23" s="726"/>
      <c r="CT23" s="726"/>
      <c r="CU23" s="726"/>
      <c r="CV23" s="726"/>
      <c r="CW23" s="726"/>
      <c r="CX23" s="726"/>
      <c r="CY23" s="727"/>
      <c r="CZ23" s="725" t="s">
        <v>266</v>
      </c>
      <c r="DA23" s="726"/>
      <c r="DB23" s="726"/>
      <c r="DC23" s="727"/>
      <c r="DD23" s="725" t="s">
        <v>267</v>
      </c>
      <c r="DE23" s="726"/>
      <c r="DF23" s="726"/>
      <c r="DG23" s="726"/>
      <c r="DH23" s="726"/>
      <c r="DI23" s="726"/>
      <c r="DJ23" s="726"/>
      <c r="DK23" s="727"/>
      <c r="DL23" s="728" t="s">
        <v>268</v>
      </c>
      <c r="DM23" s="729"/>
      <c r="DN23" s="729"/>
      <c r="DO23" s="729"/>
      <c r="DP23" s="729"/>
      <c r="DQ23" s="729"/>
      <c r="DR23" s="729"/>
      <c r="DS23" s="729"/>
      <c r="DT23" s="729"/>
      <c r="DU23" s="729"/>
      <c r="DV23" s="730"/>
      <c r="DW23" s="725" t="s">
        <v>269</v>
      </c>
      <c r="DX23" s="726"/>
      <c r="DY23" s="726"/>
      <c r="DZ23" s="726"/>
      <c r="EA23" s="726"/>
      <c r="EB23" s="726"/>
      <c r="EC23" s="727"/>
    </row>
    <row r="24" spans="2:133" ht="11.25" customHeight="1">
      <c r="B24" s="617" t="s">
        <v>270</v>
      </c>
      <c r="C24" s="618"/>
      <c r="D24" s="618"/>
      <c r="E24" s="618"/>
      <c r="F24" s="618"/>
      <c r="G24" s="618"/>
      <c r="H24" s="618"/>
      <c r="I24" s="618"/>
      <c r="J24" s="618"/>
      <c r="K24" s="618"/>
      <c r="L24" s="618"/>
      <c r="M24" s="618"/>
      <c r="N24" s="618"/>
      <c r="O24" s="618"/>
      <c r="P24" s="618"/>
      <c r="Q24" s="619"/>
      <c r="R24" s="620">
        <v>19519</v>
      </c>
      <c r="S24" s="621"/>
      <c r="T24" s="621"/>
      <c r="U24" s="621"/>
      <c r="V24" s="621"/>
      <c r="W24" s="621"/>
      <c r="X24" s="621"/>
      <c r="Y24" s="622"/>
      <c r="Z24" s="673">
        <v>0.4</v>
      </c>
      <c r="AA24" s="673"/>
      <c r="AB24" s="673"/>
      <c r="AC24" s="673"/>
      <c r="AD24" s="674" t="s">
        <v>111</v>
      </c>
      <c r="AE24" s="674"/>
      <c r="AF24" s="674"/>
      <c r="AG24" s="674"/>
      <c r="AH24" s="674"/>
      <c r="AI24" s="674"/>
      <c r="AJ24" s="674"/>
      <c r="AK24" s="674"/>
      <c r="AL24" s="643" t="s">
        <v>111</v>
      </c>
      <c r="AM24" s="675"/>
      <c r="AN24" s="675"/>
      <c r="AO24" s="676"/>
      <c r="AP24" s="711" t="s">
        <v>271</v>
      </c>
      <c r="AQ24" s="721"/>
      <c r="AR24" s="721"/>
      <c r="AS24" s="721"/>
      <c r="AT24" s="721"/>
      <c r="AU24" s="721"/>
      <c r="AV24" s="721"/>
      <c r="AW24" s="721"/>
      <c r="AX24" s="721"/>
      <c r="AY24" s="721"/>
      <c r="AZ24" s="721"/>
      <c r="BA24" s="721"/>
      <c r="BB24" s="721"/>
      <c r="BC24" s="721"/>
      <c r="BD24" s="721"/>
      <c r="BE24" s="721"/>
      <c r="BF24" s="713"/>
      <c r="BG24" s="620" t="s">
        <v>111</v>
      </c>
      <c r="BH24" s="621"/>
      <c r="BI24" s="621"/>
      <c r="BJ24" s="621"/>
      <c r="BK24" s="621"/>
      <c r="BL24" s="621"/>
      <c r="BM24" s="621"/>
      <c r="BN24" s="622"/>
      <c r="BO24" s="673" t="s">
        <v>111</v>
      </c>
      <c r="BP24" s="673"/>
      <c r="BQ24" s="673"/>
      <c r="BR24" s="673"/>
      <c r="BS24" s="626" t="s">
        <v>111</v>
      </c>
      <c r="BT24" s="621"/>
      <c r="BU24" s="621"/>
      <c r="BV24" s="621"/>
      <c r="BW24" s="621"/>
      <c r="BX24" s="621"/>
      <c r="BY24" s="621"/>
      <c r="BZ24" s="621"/>
      <c r="CA24" s="621"/>
      <c r="CB24" s="656"/>
      <c r="CD24" s="677" t="s">
        <v>272</v>
      </c>
      <c r="CE24" s="678"/>
      <c r="CF24" s="678"/>
      <c r="CG24" s="678"/>
      <c r="CH24" s="678"/>
      <c r="CI24" s="678"/>
      <c r="CJ24" s="678"/>
      <c r="CK24" s="678"/>
      <c r="CL24" s="678"/>
      <c r="CM24" s="678"/>
      <c r="CN24" s="678"/>
      <c r="CO24" s="678"/>
      <c r="CP24" s="678"/>
      <c r="CQ24" s="679"/>
      <c r="CR24" s="670">
        <v>1627229</v>
      </c>
      <c r="CS24" s="671"/>
      <c r="CT24" s="671"/>
      <c r="CU24" s="671"/>
      <c r="CV24" s="671"/>
      <c r="CW24" s="671"/>
      <c r="CX24" s="671"/>
      <c r="CY24" s="718"/>
      <c r="CZ24" s="722">
        <v>33.4</v>
      </c>
      <c r="DA24" s="723"/>
      <c r="DB24" s="723"/>
      <c r="DC24" s="724"/>
      <c r="DD24" s="717">
        <v>1284648</v>
      </c>
      <c r="DE24" s="671"/>
      <c r="DF24" s="671"/>
      <c r="DG24" s="671"/>
      <c r="DH24" s="671"/>
      <c r="DI24" s="671"/>
      <c r="DJ24" s="671"/>
      <c r="DK24" s="718"/>
      <c r="DL24" s="717">
        <v>1257460</v>
      </c>
      <c r="DM24" s="671"/>
      <c r="DN24" s="671"/>
      <c r="DO24" s="671"/>
      <c r="DP24" s="671"/>
      <c r="DQ24" s="671"/>
      <c r="DR24" s="671"/>
      <c r="DS24" s="671"/>
      <c r="DT24" s="671"/>
      <c r="DU24" s="671"/>
      <c r="DV24" s="718"/>
      <c r="DW24" s="719">
        <v>37.299999999999997</v>
      </c>
      <c r="DX24" s="688"/>
      <c r="DY24" s="688"/>
      <c r="DZ24" s="688"/>
      <c r="EA24" s="688"/>
      <c r="EB24" s="688"/>
      <c r="EC24" s="720"/>
    </row>
    <row r="25" spans="2:133" ht="11.25" customHeight="1">
      <c r="B25" s="617" t="s">
        <v>273</v>
      </c>
      <c r="C25" s="618"/>
      <c r="D25" s="618"/>
      <c r="E25" s="618"/>
      <c r="F25" s="618"/>
      <c r="G25" s="618"/>
      <c r="H25" s="618"/>
      <c r="I25" s="618"/>
      <c r="J25" s="618"/>
      <c r="K25" s="618"/>
      <c r="L25" s="618"/>
      <c r="M25" s="618"/>
      <c r="N25" s="618"/>
      <c r="O25" s="618"/>
      <c r="P25" s="618"/>
      <c r="Q25" s="619"/>
      <c r="R25" s="620">
        <v>383195</v>
      </c>
      <c r="S25" s="621"/>
      <c r="T25" s="621"/>
      <c r="U25" s="621"/>
      <c r="V25" s="621"/>
      <c r="W25" s="621"/>
      <c r="X25" s="621"/>
      <c r="Y25" s="622"/>
      <c r="Z25" s="673">
        <v>7.7</v>
      </c>
      <c r="AA25" s="673"/>
      <c r="AB25" s="673"/>
      <c r="AC25" s="673"/>
      <c r="AD25" s="674" t="s">
        <v>111</v>
      </c>
      <c r="AE25" s="674"/>
      <c r="AF25" s="674"/>
      <c r="AG25" s="674"/>
      <c r="AH25" s="674"/>
      <c r="AI25" s="674"/>
      <c r="AJ25" s="674"/>
      <c r="AK25" s="674"/>
      <c r="AL25" s="643" t="s">
        <v>111</v>
      </c>
      <c r="AM25" s="675"/>
      <c r="AN25" s="675"/>
      <c r="AO25" s="676"/>
      <c r="AP25" s="711" t="s">
        <v>274</v>
      </c>
      <c r="AQ25" s="721"/>
      <c r="AR25" s="721"/>
      <c r="AS25" s="721"/>
      <c r="AT25" s="721"/>
      <c r="AU25" s="721"/>
      <c r="AV25" s="721"/>
      <c r="AW25" s="721"/>
      <c r="AX25" s="721"/>
      <c r="AY25" s="721"/>
      <c r="AZ25" s="721"/>
      <c r="BA25" s="721"/>
      <c r="BB25" s="721"/>
      <c r="BC25" s="721"/>
      <c r="BD25" s="721"/>
      <c r="BE25" s="721"/>
      <c r="BF25" s="713"/>
      <c r="BG25" s="620" t="s">
        <v>111</v>
      </c>
      <c r="BH25" s="621"/>
      <c r="BI25" s="621"/>
      <c r="BJ25" s="621"/>
      <c r="BK25" s="621"/>
      <c r="BL25" s="621"/>
      <c r="BM25" s="621"/>
      <c r="BN25" s="622"/>
      <c r="BO25" s="673" t="s">
        <v>111</v>
      </c>
      <c r="BP25" s="673"/>
      <c r="BQ25" s="673"/>
      <c r="BR25" s="673"/>
      <c r="BS25" s="626" t="s">
        <v>111</v>
      </c>
      <c r="BT25" s="621"/>
      <c r="BU25" s="621"/>
      <c r="BV25" s="621"/>
      <c r="BW25" s="621"/>
      <c r="BX25" s="621"/>
      <c r="BY25" s="621"/>
      <c r="BZ25" s="621"/>
      <c r="CA25" s="621"/>
      <c r="CB25" s="656"/>
      <c r="CD25" s="657" t="s">
        <v>275</v>
      </c>
      <c r="CE25" s="654"/>
      <c r="CF25" s="654"/>
      <c r="CG25" s="654"/>
      <c r="CH25" s="654"/>
      <c r="CI25" s="654"/>
      <c r="CJ25" s="654"/>
      <c r="CK25" s="654"/>
      <c r="CL25" s="654"/>
      <c r="CM25" s="654"/>
      <c r="CN25" s="654"/>
      <c r="CO25" s="654"/>
      <c r="CP25" s="654"/>
      <c r="CQ25" s="655"/>
      <c r="CR25" s="620">
        <v>973598</v>
      </c>
      <c r="CS25" s="639"/>
      <c r="CT25" s="639"/>
      <c r="CU25" s="639"/>
      <c r="CV25" s="639"/>
      <c r="CW25" s="639"/>
      <c r="CX25" s="639"/>
      <c r="CY25" s="640"/>
      <c r="CZ25" s="623">
        <v>20</v>
      </c>
      <c r="DA25" s="641"/>
      <c r="DB25" s="641"/>
      <c r="DC25" s="642"/>
      <c r="DD25" s="626">
        <v>904721</v>
      </c>
      <c r="DE25" s="639"/>
      <c r="DF25" s="639"/>
      <c r="DG25" s="639"/>
      <c r="DH25" s="639"/>
      <c r="DI25" s="639"/>
      <c r="DJ25" s="639"/>
      <c r="DK25" s="640"/>
      <c r="DL25" s="626">
        <v>877839</v>
      </c>
      <c r="DM25" s="639"/>
      <c r="DN25" s="639"/>
      <c r="DO25" s="639"/>
      <c r="DP25" s="639"/>
      <c r="DQ25" s="639"/>
      <c r="DR25" s="639"/>
      <c r="DS25" s="639"/>
      <c r="DT25" s="639"/>
      <c r="DU25" s="639"/>
      <c r="DV25" s="640"/>
      <c r="DW25" s="643">
        <v>26.1</v>
      </c>
      <c r="DX25" s="644"/>
      <c r="DY25" s="644"/>
      <c r="DZ25" s="644"/>
      <c r="EA25" s="644"/>
      <c r="EB25" s="644"/>
      <c r="EC25" s="645"/>
    </row>
    <row r="26" spans="2:133" ht="11.25" customHeight="1">
      <c r="B26" s="714" t="s">
        <v>276</v>
      </c>
      <c r="C26" s="715"/>
      <c r="D26" s="715"/>
      <c r="E26" s="715"/>
      <c r="F26" s="715"/>
      <c r="G26" s="715"/>
      <c r="H26" s="715"/>
      <c r="I26" s="715"/>
      <c r="J26" s="715"/>
      <c r="K26" s="715"/>
      <c r="L26" s="715"/>
      <c r="M26" s="715"/>
      <c r="N26" s="715"/>
      <c r="O26" s="715"/>
      <c r="P26" s="715"/>
      <c r="Q26" s="716"/>
      <c r="R26" s="620" t="s">
        <v>111</v>
      </c>
      <c r="S26" s="621"/>
      <c r="T26" s="621"/>
      <c r="U26" s="621"/>
      <c r="V26" s="621"/>
      <c r="W26" s="621"/>
      <c r="X26" s="621"/>
      <c r="Y26" s="622"/>
      <c r="Z26" s="673" t="s">
        <v>111</v>
      </c>
      <c r="AA26" s="673"/>
      <c r="AB26" s="673"/>
      <c r="AC26" s="673"/>
      <c r="AD26" s="674" t="s">
        <v>111</v>
      </c>
      <c r="AE26" s="674"/>
      <c r="AF26" s="674"/>
      <c r="AG26" s="674"/>
      <c r="AH26" s="674"/>
      <c r="AI26" s="674"/>
      <c r="AJ26" s="674"/>
      <c r="AK26" s="674"/>
      <c r="AL26" s="643" t="s">
        <v>111</v>
      </c>
      <c r="AM26" s="675"/>
      <c r="AN26" s="675"/>
      <c r="AO26" s="676"/>
      <c r="AP26" s="711" t="s">
        <v>277</v>
      </c>
      <c r="AQ26" s="712"/>
      <c r="AR26" s="712"/>
      <c r="AS26" s="712"/>
      <c r="AT26" s="712"/>
      <c r="AU26" s="712"/>
      <c r="AV26" s="712"/>
      <c r="AW26" s="712"/>
      <c r="AX26" s="712"/>
      <c r="AY26" s="712"/>
      <c r="AZ26" s="712"/>
      <c r="BA26" s="712"/>
      <c r="BB26" s="712"/>
      <c r="BC26" s="712"/>
      <c r="BD26" s="712"/>
      <c r="BE26" s="712"/>
      <c r="BF26" s="713"/>
      <c r="BG26" s="620" t="s">
        <v>111</v>
      </c>
      <c r="BH26" s="621"/>
      <c r="BI26" s="621"/>
      <c r="BJ26" s="621"/>
      <c r="BK26" s="621"/>
      <c r="BL26" s="621"/>
      <c r="BM26" s="621"/>
      <c r="BN26" s="622"/>
      <c r="BO26" s="673" t="s">
        <v>111</v>
      </c>
      <c r="BP26" s="673"/>
      <c r="BQ26" s="673"/>
      <c r="BR26" s="673"/>
      <c r="BS26" s="626" t="s">
        <v>111</v>
      </c>
      <c r="BT26" s="621"/>
      <c r="BU26" s="621"/>
      <c r="BV26" s="621"/>
      <c r="BW26" s="621"/>
      <c r="BX26" s="621"/>
      <c r="BY26" s="621"/>
      <c r="BZ26" s="621"/>
      <c r="CA26" s="621"/>
      <c r="CB26" s="656"/>
      <c r="CD26" s="657" t="s">
        <v>278</v>
      </c>
      <c r="CE26" s="654"/>
      <c r="CF26" s="654"/>
      <c r="CG26" s="654"/>
      <c r="CH26" s="654"/>
      <c r="CI26" s="654"/>
      <c r="CJ26" s="654"/>
      <c r="CK26" s="654"/>
      <c r="CL26" s="654"/>
      <c r="CM26" s="654"/>
      <c r="CN26" s="654"/>
      <c r="CO26" s="654"/>
      <c r="CP26" s="654"/>
      <c r="CQ26" s="655"/>
      <c r="CR26" s="620">
        <v>590531</v>
      </c>
      <c r="CS26" s="621"/>
      <c r="CT26" s="621"/>
      <c r="CU26" s="621"/>
      <c r="CV26" s="621"/>
      <c r="CW26" s="621"/>
      <c r="CX26" s="621"/>
      <c r="CY26" s="622"/>
      <c r="CZ26" s="623">
        <v>12.1</v>
      </c>
      <c r="DA26" s="641"/>
      <c r="DB26" s="641"/>
      <c r="DC26" s="642"/>
      <c r="DD26" s="626">
        <v>528916</v>
      </c>
      <c r="DE26" s="621"/>
      <c r="DF26" s="621"/>
      <c r="DG26" s="621"/>
      <c r="DH26" s="621"/>
      <c r="DI26" s="621"/>
      <c r="DJ26" s="621"/>
      <c r="DK26" s="622"/>
      <c r="DL26" s="626" t="s">
        <v>209</v>
      </c>
      <c r="DM26" s="621"/>
      <c r="DN26" s="621"/>
      <c r="DO26" s="621"/>
      <c r="DP26" s="621"/>
      <c r="DQ26" s="621"/>
      <c r="DR26" s="621"/>
      <c r="DS26" s="621"/>
      <c r="DT26" s="621"/>
      <c r="DU26" s="621"/>
      <c r="DV26" s="622"/>
      <c r="DW26" s="643" t="s">
        <v>209</v>
      </c>
      <c r="DX26" s="644"/>
      <c r="DY26" s="644"/>
      <c r="DZ26" s="644"/>
      <c r="EA26" s="644"/>
      <c r="EB26" s="644"/>
      <c r="EC26" s="645"/>
    </row>
    <row r="27" spans="2:133" ht="11.25" customHeight="1">
      <c r="B27" s="617" t="s">
        <v>279</v>
      </c>
      <c r="C27" s="618"/>
      <c r="D27" s="618"/>
      <c r="E27" s="618"/>
      <c r="F27" s="618"/>
      <c r="G27" s="618"/>
      <c r="H27" s="618"/>
      <c r="I27" s="618"/>
      <c r="J27" s="618"/>
      <c r="K27" s="618"/>
      <c r="L27" s="618"/>
      <c r="M27" s="618"/>
      <c r="N27" s="618"/>
      <c r="O27" s="618"/>
      <c r="P27" s="618"/>
      <c r="Q27" s="619"/>
      <c r="R27" s="620">
        <v>275702</v>
      </c>
      <c r="S27" s="621"/>
      <c r="T27" s="621"/>
      <c r="U27" s="621"/>
      <c r="V27" s="621"/>
      <c r="W27" s="621"/>
      <c r="X27" s="621"/>
      <c r="Y27" s="622"/>
      <c r="Z27" s="673">
        <v>5.5</v>
      </c>
      <c r="AA27" s="673"/>
      <c r="AB27" s="673"/>
      <c r="AC27" s="673"/>
      <c r="AD27" s="674" t="s">
        <v>111</v>
      </c>
      <c r="AE27" s="674"/>
      <c r="AF27" s="674"/>
      <c r="AG27" s="674"/>
      <c r="AH27" s="674"/>
      <c r="AI27" s="674"/>
      <c r="AJ27" s="674"/>
      <c r="AK27" s="674"/>
      <c r="AL27" s="643" t="s">
        <v>111</v>
      </c>
      <c r="AM27" s="675"/>
      <c r="AN27" s="675"/>
      <c r="AO27" s="676"/>
      <c r="AP27" s="617" t="s">
        <v>280</v>
      </c>
      <c r="AQ27" s="618"/>
      <c r="AR27" s="618"/>
      <c r="AS27" s="618"/>
      <c r="AT27" s="618"/>
      <c r="AU27" s="618"/>
      <c r="AV27" s="618"/>
      <c r="AW27" s="618"/>
      <c r="AX27" s="618"/>
      <c r="AY27" s="618"/>
      <c r="AZ27" s="618"/>
      <c r="BA27" s="618"/>
      <c r="BB27" s="618"/>
      <c r="BC27" s="618"/>
      <c r="BD27" s="618"/>
      <c r="BE27" s="618"/>
      <c r="BF27" s="619"/>
      <c r="BG27" s="620">
        <v>944796</v>
      </c>
      <c r="BH27" s="621"/>
      <c r="BI27" s="621"/>
      <c r="BJ27" s="621"/>
      <c r="BK27" s="621"/>
      <c r="BL27" s="621"/>
      <c r="BM27" s="621"/>
      <c r="BN27" s="622"/>
      <c r="BO27" s="673">
        <v>100</v>
      </c>
      <c r="BP27" s="673"/>
      <c r="BQ27" s="673"/>
      <c r="BR27" s="673"/>
      <c r="BS27" s="626" t="s">
        <v>111</v>
      </c>
      <c r="BT27" s="621"/>
      <c r="BU27" s="621"/>
      <c r="BV27" s="621"/>
      <c r="BW27" s="621"/>
      <c r="BX27" s="621"/>
      <c r="BY27" s="621"/>
      <c r="BZ27" s="621"/>
      <c r="CA27" s="621"/>
      <c r="CB27" s="656"/>
      <c r="CD27" s="657" t="s">
        <v>281</v>
      </c>
      <c r="CE27" s="654"/>
      <c r="CF27" s="654"/>
      <c r="CG27" s="654"/>
      <c r="CH27" s="654"/>
      <c r="CI27" s="654"/>
      <c r="CJ27" s="654"/>
      <c r="CK27" s="654"/>
      <c r="CL27" s="654"/>
      <c r="CM27" s="654"/>
      <c r="CN27" s="654"/>
      <c r="CO27" s="654"/>
      <c r="CP27" s="654"/>
      <c r="CQ27" s="655"/>
      <c r="CR27" s="620">
        <v>411722</v>
      </c>
      <c r="CS27" s="639"/>
      <c r="CT27" s="639"/>
      <c r="CU27" s="639"/>
      <c r="CV27" s="639"/>
      <c r="CW27" s="639"/>
      <c r="CX27" s="639"/>
      <c r="CY27" s="640"/>
      <c r="CZ27" s="623">
        <v>8.5</v>
      </c>
      <c r="DA27" s="641"/>
      <c r="DB27" s="641"/>
      <c r="DC27" s="642"/>
      <c r="DD27" s="626">
        <v>138018</v>
      </c>
      <c r="DE27" s="639"/>
      <c r="DF27" s="639"/>
      <c r="DG27" s="639"/>
      <c r="DH27" s="639"/>
      <c r="DI27" s="639"/>
      <c r="DJ27" s="639"/>
      <c r="DK27" s="640"/>
      <c r="DL27" s="626">
        <v>137712</v>
      </c>
      <c r="DM27" s="639"/>
      <c r="DN27" s="639"/>
      <c r="DO27" s="639"/>
      <c r="DP27" s="639"/>
      <c r="DQ27" s="639"/>
      <c r="DR27" s="639"/>
      <c r="DS27" s="639"/>
      <c r="DT27" s="639"/>
      <c r="DU27" s="639"/>
      <c r="DV27" s="640"/>
      <c r="DW27" s="643">
        <v>4.0999999999999996</v>
      </c>
      <c r="DX27" s="644"/>
      <c r="DY27" s="644"/>
      <c r="DZ27" s="644"/>
      <c r="EA27" s="644"/>
      <c r="EB27" s="644"/>
      <c r="EC27" s="645"/>
    </row>
    <row r="28" spans="2:133" ht="11.25" customHeight="1">
      <c r="B28" s="617" t="s">
        <v>282</v>
      </c>
      <c r="C28" s="618"/>
      <c r="D28" s="618"/>
      <c r="E28" s="618"/>
      <c r="F28" s="618"/>
      <c r="G28" s="618"/>
      <c r="H28" s="618"/>
      <c r="I28" s="618"/>
      <c r="J28" s="618"/>
      <c r="K28" s="618"/>
      <c r="L28" s="618"/>
      <c r="M28" s="618"/>
      <c r="N28" s="618"/>
      <c r="O28" s="618"/>
      <c r="P28" s="618"/>
      <c r="Q28" s="619"/>
      <c r="R28" s="620">
        <v>15664</v>
      </c>
      <c r="S28" s="621"/>
      <c r="T28" s="621"/>
      <c r="U28" s="621"/>
      <c r="V28" s="621"/>
      <c r="W28" s="621"/>
      <c r="X28" s="621"/>
      <c r="Y28" s="622"/>
      <c r="Z28" s="673">
        <v>0.3</v>
      </c>
      <c r="AA28" s="673"/>
      <c r="AB28" s="673"/>
      <c r="AC28" s="673"/>
      <c r="AD28" s="674" t="s">
        <v>111</v>
      </c>
      <c r="AE28" s="674"/>
      <c r="AF28" s="674"/>
      <c r="AG28" s="674"/>
      <c r="AH28" s="674"/>
      <c r="AI28" s="674"/>
      <c r="AJ28" s="674"/>
      <c r="AK28" s="674"/>
      <c r="AL28" s="643" t="s">
        <v>111</v>
      </c>
      <c r="AM28" s="675"/>
      <c r="AN28" s="675"/>
      <c r="AO28" s="676"/>
      <c r="AP28" s="601"/>
      <c r="AQ28" s="602"/>
      <c r="AR28" s="602"/>
      <c r="AS28" s="602"/>
      <c r="AT28" s="602"/>
      <c r="AU28" s="602"/>
      <c r="AV28" s="602"/>
      <c r="AW28" s="602"/>
      <c r="AX28" s="602"/>
      <c r="AY28" s="602"/>
      <c r="AZ28" s="602"/>
      <c r="BA28" s="602"/>
      <c r="BB28" s="602"/>
      <c r="BC28" s="602"/>
      <c r="BD28" s="602"/>
      <c r="BE28" s="602"/>
      <c r="BF28" s="603"/>
      <c r="BG28" s="620"/>
      <c r="BH28" s="621"/>
      <c r="BI28" s="621"/>
      <c r="BJ28" s="621"/>
      <c r="BK28" s="621"/>
      <c r="BL28" s="621"/>
      <c r="BM28" s="621"/>
      <c r="BN28" s="622"/>
      <c r="BO28" s="673"/>
      <c r="BP28" s="673"/>
      <c r="BQ28" s="673"/>
      <c r="BR28" s="673"/>
      <c r="BS28" s="674"/>
      <c r="BT28" s="674"/>
      <c r="BU28" s="674"/>
      <c r="BV28" s="674"/>
      <c r="BW28" s="674"/>
      <c r="BX28" s="674"/>
      <c r="BY28" s="674"/>
      <c r="BZ28" s="674"/>
      <c r="CA28" s="674"/>
      <c r="CB28" s="710"/>
      <c r="CD28" s="657" t="s">
        <v>283</v>
      </c>
      <c r="CE28" s="654"/>
      <c r="CF28" s="654"/>
      <c r="CG28" s="654"/>
      <c r="CH28" s="654"/>
      <c r="CI28" s="654"/>
      <c r="CJ28" s="654"/>
      <c r="CK28" s="654"/>
      <c r="CL28" s="654"/>
      <c r="CM28" s="654"/>
      <c r="CN28" s="654"/>
      <c r="CO28" s="654"/>
      <c r="CP28" s="654"/>
      <c r="CQ28" s="655"/>
      <c r="CR28" s="620">
        <v>241909</v>
      </c>
      <c r="CS28" s="621"/>
      <c r="CT28" s="621"/>
      <c r="CU28" s="621"/>
      <c r="CV28" s="621"/>
      <c r="CW28" s="621"/>
      <c r="CX28" s="621"/>
      <c r="CY28" s="622"/>
      <c r="CZ28" s="623">
        <v>5</v>
      </c>
      <c r="DA28" s="641"/>
      <c r="DB28" s="641"/>
      <c r="DC28" s="642"/>
      <c r="DD28" s="626">
        <v>241909</v>
      </c>
      <c r="DE28" s="621"/>
      <c r="DF28" s="621"/>
      <c r="DG28" s="621"/>
      <c r="DH28" s="621"/>
      <c r="DI28" s="621"/>
      <c r="DJ28" s="621"/>
      <c r="DK28" s="622"/>
      <c r="DL28" s="626">
        <v>241909</v>
      </c>
      <c r="DM28" s="621"/>
      <c r="DN28" s="621"/>
      <c r="DO28" s="621"/>
      <c r="DP28" s="621"/>
      <c r="DQ28" s="621"/>
      <c r="DR28" s="621"/>
      <c r="DS28" s="621"/>
      <c r="DT28" s="621"/>
      <c r="DU28" s="621"/>
      <c r="DV28" s="622"/>
      <c r="DW28" s="643">
        <v>7.2</v>
      </c>
      <c r="DX28" s="644"/>
      <c r="DY28" s="644"/>
      <c r="DZ28" s="644"/>
      <c r="EA28" s="644"/>
      <c r="EB28" s="644"/>
      <c r="EC28" s="645"/>
    </row>
    <row r="29" spans="2:133" ht="11.25" customHeight="1">
      <c r="B29" s="617" t="s">
        <v>284</v>
      </c>
      <c r="C29" s="618"/>
      <c r="D29" s="618"/>
      <c r="E29" s="618"/>
      <c r="F29" s="618"/>
      <c r="G29" s="618"/>
      <c r="H29" s="618"/>
      <c r="I29" s="618"/>
      <c r="J29" s="618"/>
      <c r="K29" s="618"/>
      <c r="L29" s="618"/>
      <c r="M29" s="618"/>
      <c r="N29" s="618"/>
      <c r="O29" s="618"/>
      <c r="P29" s="618"/>
      <c r="Q29" s="619"/>
      <c r="R29" s="620">
        <v>36032</v>
      </c>
      <c r="S29" s="621"/>
      <c r="T29" s="621"/>
      <c r="U29" s="621"/>
      <c r="V29" s="621"/>
      <c r="W29" s="621"/>
      <c r="X29" s="621"/>
      <c r="Y29" s="622"/>
      <c r="Z29" s="673">
        <v>0.7</v>
      </c>
      <c r="AA29" s="673"/>
      <c r="AB29" s="673"/>
      <c r="AC29" s="673"/>
      <c r="AD29" s="674" t="s">
        <v>111</v>
      </c>
      <c r="AE29" s="674"/>
      <c r="AF29" s="674"/>
      <c r="AG29" s="674"/>
      <c r="AH29" s="674"/>
      <c r="AI29" s="674"/>
      <c r="AJ29" s="674"/>
      <c r="AK29" s="674"/>
      <c r="AL29" s="643" t="s">
        <v>111</v>
      </c>
      <c r="AM29" s="675"/>
      <c r="AN29" s="675"/>
      <c r="AO29" s="676"/>
      <c r="AP29" s="680" t="s">
        <v>203</v>
      </c>
      <c r="AQ29" s="681"/>
      <c r="AR29" s="681"/>
      <c r="AS29" s="681"/>
      <c r="AT29" s="681"/>
      <c r="AU29" s="681"/>
      <c r="AV29" s="681"/>
      <c r="AW29" s="681"/>
      <c r="AX29" s="681"/>
      <c r="AY29" s="681"/>
      <c r="AZ29" s="681"/>
      <c r="BA29" s="681"/>
      <c r="BB29" s="681"/>
      <c r="BC29" s="681"/>
      <c r="BD29" s="681"/>
      <c r="BE29" s="681"/>
      <c r="BF29" s="682"/>
      <c r="BG29" s="680" t="s">
        <v>285</v>
      </c>
      <c r="BH29" s="696"/>
      <c r="BI29" s="696"/>
      <c r="BJ29" s="696"/>
      <c r="BK29" s="696"/>
      <c r="BL29" s="696"/>
      <c r="BM29" s="696"/>
      <c r="BN29" s="696"/>
      <c r="BO29" s="696"/>
      <c r="BP29" s="696"/>
      <c r="BQ29" s="697"/>
      <c r="BR29" s="680" t="s">
        <v>286</v>
      </c>
      <c r="BS29" s="696"/>
      <c r="BT29" s="696"/>
      <c r="BU29" s="696"/>
      <c r="BV29" s="696"/>
      <c r="BW29" s="696"/>
      <c r="BX29" s="696"/>
      <c r="BY29" s="696"/>
      <c r="BZ29" s="696"/>
      <c r="CA29" s="696"/>
      <c r="CB29" s="697"/>
      <c r="CD29" s="690" t="s">
        <v>287</v>
      </c>
      <c r="CE29" s="691"/>
      <c r="CF29" s="657" t="s">
        <v>57</v>
      </c>
      <c r="CG29" s="654"/>
      <c r="CH29" s="654"/>
      <c r="CI29" s="654"/>
      <c r="CJ29" s="654"/>
      <c r="CK29" s="654"/>
      <c r="CL29" s="654"/>
      <c r="CM29" s="654"/>
      <c r="CN29" s="654"/>
      <c r="CO29" s="654"/>
      <c r="CP29" s="654"/>
      <c r="CQ29" s="655"/>
      <c r="CR29" s="620">
        <v>241909</v>
      </c>
      <c r="CS29" s="639"/>
      <c r="CT29" s="639"/>
      <c r="CU29" s="639"/>
      <c r="CV29" s="639"/>
      <c r="CW29" s="639"/>
      <c r="CX29" s="639"/>
      <c r="CY29" s="640"/>
      <c r="CZ29" s="623">
        <v>5</v>
      </c>
      <c r="DA29" s="641"/>
      <c r="DB29" s="641"/>
      <c r="DC29" s="642"/>
      <c r="DD29" s="626">
        <v>241909</v>
      </c>
      <c r="DE29" s="639"/>
      <c r="DF29" s="639"/>
      <c r="DG29" s="639"/>
      <c r="DH29" s="639"/>
      <c r="DI29" s="639"/>
      <c r="DJ29" s="639"/>
      <c r="DK29" s="640"/>
      <c r="DL29" s="626">
        <v>241909</v>
      </c>
      <c r="DM29" s="639"/>
      <c r="DN29" s="639"/>
      <c r="DO29" s="639"/>
      <c r="DP29" s="639"/>
      <c r="DQ29" s="639"/>
      <c r="DR29" s="639"/>
      <c r="DS29" s="639"/>
      <c r="DT29" s="639"/>
      <c r="DU29" s="639"/>
      <c r="DV29" s="640"/>
      <c r="DW29" s="643">
        <v>7.2</v>
      </c>
      <c r="DX29" s="644"/>
      <c r="DY29" s="644"/>
      <c r="DZ29" s="644"/>
      <c r="EA29" s="644"/>
      <c r="EB29" s="644"/>
      <c r="EC29" s="645"/>
    </row>
    <row r="30" spans="2:133" ht="11.25" customHeight="1">
      <c r="B30" s="617" t="s">
        <v>288</v>
      </c>
      <c r="C30" s="618"/>
      <c r="D30" s="618"/>
      <c r="E30" s="618"/>
      <c r="F30" s="618"/>
      <c r="G30" s="618"/>
      <c r="H30" s="618"/>
      <c r="I30" s="618"/>
      <c r="J30" s="618"/>
      <c r="K30" s="618"/>
      <c r="L30" s="618"/>
      <c r="M30" s="618"/>
      <c r="N30" s="618"/>
      <c r="O30" s="618"/>
      <c r="P30" s="618"/>
      <c r="Q30" s="619"/>
      <c r="R30" s="620">
        <v>116509</v>
      </c>
      <c r="S30" s="621"/>
      <c r="T30" s="621"/>
      <c r="U30" s="621"/>
      <c r="V30" s="621"/>
      <c r="W30" s="621"/>
      <c r="X30" s="621"/>
      <c r="Y30" s="622"/>
      <c r="Z30" s="673">
        <v>2.2999999999999998</v>
      </c>
      <c r="AA30" s="673"/>
      <c r="AB30" s="673"/>
      <c r="AC30" s="673"/>
      <c r="AD30" s="674" t="s">
        <v>111</v>
      </c>
      <c r="AE30" s="674"/>
      <c r="AF30" s="674"/>
      <c r="AG30" s="674"/>
      <c r="AH30" s="674"/>
      <c r="AI30" s="674"/>
      <c r="AJ30" s="674"/>
      <c r="AK30" s="674"/>
      <c r="AL30" s="643" t="s">
        <v>111</v>
      </c>
      <c r="AM30" s="675"/>
      <c r="AN30" s="675"/>
      <c r="AO30" s="676"/>
      <c r="AP30" s="698" t="s">
        <v>289</v>
      </c>
      <c r="AQ30" s="699"/>
      <c r="AR30" s="699"/>
      <c r="AS30" s="699"/>
      <c r="AT30" s="704" t="s">
        <v>290</v>
      </c>
      <c r="AU30" s="184"/>
      <c r="AV30" s="184"/>
      <c r="AW30" s="184"/>
      <c r="AX30" s="707" t="s">
        <v>169</v>
      </c>
      <c r="AY30" s="708"/>
      <c r="AZ30" s="708"/>
      <c r="BA30" s="708"/>
      <c r="BB30" s="708"/>
      <c r="BC30" s="708"/>
      <c r="BD30" s="708"/>
      <c r="BE30" s="708"/>
      <c r="BF30" s="709"/>
      <c r="BG30" s="686">
        <v>98.4</v>
      </c>
      <c r="BH30" s="687"/>
      <c r="BI30" s="687"/>
      <c r="BJ30" s="687"/>
      <c r="BK30" s="687"/>
      <c r="BL30" s="687"/>
      <c r="BM30" s="688">
        <v>90.5</v>
      </c>
      <c r="BN30" s="687"/>
      <c r="BO30" s="687"/>
      <c r="BP30" s="687"/>
      <c r="BQ30" s="689"/>
      <c r="BR30" s="686">
        <v>97.8</v>
      </c>
      <c r="BS30" s="687"/>
      <c r="BT30" s="687"/>
      <c r="BU30" s="687"/>
      <c r="BV30" s="687"/>
      <c r="BW30" s="687"/>
      <c r="BX30" s="688">
        <v>87.4</v>
      </c>
      <c r="BY30" s="687"/>
      <c r="BZ30" s="687"/>
      <c r="CA30" s="687"/>
      <c r="CB30" s="689"/>
      <c r="CD30" s="692"/>
      <c r="CE30" s="693"/>
      <c r="CF30" s="657" t="s">
        <v>291</v>
      </c>
      <c r="CG30" s="654"/>
      <c r="CH30" s="654"/>
      <c r="CI30" s="654"/>
      <c r="CJ30" s="654"/>
      <c r="CK30" s="654"/>
      <c r="CL30" s="654"/>
      <c r="CM30" s="654"/>
      <c r="CN30" s="654"/>
      <c r="CO30" s="654"/>
      <c r="CP30" s="654"/>
      <c r="CQ30" s="655"/>
      <c r="CR30" s="620">
        <v>225646</v>
      </c>
      <c r="CS30" s="621"/>
      <c r="CT30" s="621"/>
      <c r="CU30" s="621"/>
      <c r="CV30" s="621"/>
      <c r="CW30" s="621"/>
      <c r="CX30" s="621"/>
      <c r="CY30" s="622"/>
      <c r="CZ30" s="623">
        <v>4.5999999999999996</v>
      </c>
      <c r="DA30" s="641"/>
      <c r="DB30" s="641"/>
      <c r="DC30" s="642"/>
      <c r="DD30" s="626">
        <v>225646</v>
      </c>
      <c r="DE30" s="621"/>
      <c r="DF30" s="621"/>
      <c r="DG30" s="621"/>
      <c r="DH30" s="621"/>
      <c r="DI30" s="621"/>
      <c r="DJ30" s="621"/>
      <c r="DK30" s="622"/>
      <c r="DL30" s="626">
        <v>225646</v>
      </c>
      <c r="DM30" s="621"/>
      <c r="DN30" s="621"/>
      <c r="DO30" s="621"/>
      <c r="DP30" s="621"/>
      <c r="DQ30" s="621"/>
      <c r="DR30" s="621"/>
      <c r="DS30" s="621"/>
      <c r="DT30" s="621"/>
      <c r="DU30" s="621"/>
      <c r="DV30" s="622"/>
      <c r="DW30" s="643">
        <v>6.7</v>
      </c>
      <c r="DX30" s="644"/>
      <c r="DY30" s="644"/>
      <c r="DZ30" s="644"/>
      <c r="EA30" s="644"/>
      <c r="EB30" s="644"/>
      <c r="EC30" s="645"/>
    </row>
    <row r="31" spans="2:133" ht="11.25" customHeight="1">
      <c r="B31" s="617" t="s">
        <v>292</v>
      </c>
      <c r="C31" s="618"/>
      <c r="D31" s="618"/>
      <c r="E31" s="618"/>
      <c r="F31" s="618"/>
      <c r="G31" s="618"/>
      <c r="H31" s="618"/>
      <c r="I31" s="618"/>
      <c r="J31" s="618"/>
      <c r="K31" s="618"/>
      <c r="L31" s="618"/>
      <c r="M31" s="618"/>
      <c r="N31" s="618"/>
      <c r="O31" s="618"/>
      <c r="P31" s="618"/>
      <c r="Q31" s="619"/>
      <c r="R31" s="620">
        <v>181785</v>
      </c>
      <c r="S31" s="621"/>
      <c r="T31" s="621"/>
      <c r="U31" s="621"/>
      <c r="V31" s="621"/>
      <c r="W31" s="621"/>
      <c r="X31" s="621"/>
      <c r="Y31" s="622"/>
      <c r="Z31" s="673">
        <v>3.6</v>
      </c>
      <c r="AA31" s="673"/>
      <c r="AB31" s="673"/>
      <c r="AC31" s="673"/>
      <c r="AD31" s="674" t="s">
        <v>111</v>
      </c>
      <c r="AE31" s="674"/>
      <c r="AF31" s="674"/>
      <c r="AG31" s="674"/>
      <c r="AH31" s="674"/>
      <c r="AI31" s="674"/>
      <c r="AJ31" s="674"/>
      <c r="AK31" s="674"/>
      <c r="AL31" s="643" t="s">
        <v>111</v>
      </c>
      <c r="AM31" s="675"/>
      <c r="AN31" s="675"/>
      <c r="AO31" s="676"/>
      <c r="AP31" s="700"/>
      <c r="AQ31" s="701"/>
      <c r="AR31" s="701"/>
      <c r="AS31" s="701"/>
      <c r="AT31" s="705"/>
      <c r="AU31" s="183" t="s">
        <v>293</v>
      </c>
      <c r="AV31" s="183"/>
      <c r="AW31" s="183"/>
      <c r="AX31" s="617" t="s">
        <v>294</v>
      </c>
      <c r="AY31" s="618"/>
      <c r="AZ31" s="618"/>
      <c r="BA31" s="618"/>
      <c r="BB31" s="618"/>
      <c r="BC31" s="618"/>
      <c r="BD31" s="618"/>
      <c r="BE31" s="618"/>
      <c r="BF31" s="619"/>
      <c r="BG31" s="684">
        <v>98.2</v>
      </c>
      <c r="BH31" s="639"/>
      <c r="BI31" s="639"/>
      <c r="BJ31" s="639"/>
      <c r="BK31" s="639"/>
      <c r="BL31" s="639"/>
      <c r="BM31" s="675">
        <v>89.8</v>
      </c>
      <c r="BN31" s="685"/>
      <c r="BO31" s="685"/>
      <c r="BP31" s="685"/>
      <c r="BQ31" s="649"/>
      <c r="BR31" s="684">
        <v>98.2</v>
      </c>
      <c r="BS31" s="639"/>
      <c r="BT31" s="639"/>
      <c r="BU31" s="639"/>
      <c r="BV31" s="639"/>
      <c r="BW31" s="639"/>
      <c r="BX31" s="675">
        <v>87.7</v>
      </c>
      <c r="BY31" s="685"/>
      <c r="BZ31" s="685"/>
      <c r="CA31" s="685"/>
      <c r="CB31" s="649"/>
      <c r="CD31" s="692"/>
      <c r="CE31" s="693"/>
      <c r="CF31" s="657" t="s">
        <v>295</v>
      </c>
      <c r="CG31" s="654"/>
      <c r="CH31" s="654"/>
      <c r="CI31" s="654"/>
      <c r="CJ31" s="654"/>
      <c r="CK31" s="654"/>
      <c r="CL31" s="654"/>
      <c r="CM31" s="654"/>
      <c r="CN31" s="654"/>
      <c r="CO31" s="654"/>
      <c r="CP31" s="654"/>
      <c r="CQ31" s="655"/>
      <c r="CR31" s="620">
        <v>16263</v>
      </c>
      <c r="CS31" s="639"/>
      <c r="CT31" s="639"/>
      <c r="CU31" s="639"/>
      <c r="CV31" s="639"/>
      <c r="CW31" s="639"/>
      <c r="CX31" s="639"/>
      <c r="CY31" s="640"/>
      <c r="CZ31" s="623">
        <v>0.3</v>
      </c>
      <c r="DA31" s="641"/>
      <c r="DB31" s="641"/>
      <c r="DC31" s="642"/>
      <c r="DD31" s="626">
        <v>16263</v>
      </c>
      <c r="DE31" s="639"/>
      <c r="DF31" s="639"/>
      <c r="DG31" s="639"/>
      <c r="DH31" s="639"/>
      <c r="DI31" s="639"/>
      <c r="DJ31" s="639"/>
      <c r="DK31" s="640"/>
      <c r="DL31" s="626">
        <v>16263</v>
      </c>
      <c r="DM31" s="639"/>
      <c r="DN31" s="639"/>
      <c r="DO31" s="639"/>
      <c r="DP31" s="639"/>
      <c r="DQ31" s="639"/>
      <c r="DR31" s="639"/>
      <c r="DS31" s="639"/>
      <c r="DT31" s="639"/>
      <c r="DU31" s="639"/>
      <c r="DV31" s="640"/>
      <c r="DW31" s="643">
        <v>0.5</v>
      </c>
      <c r="DX31" s="644"/>
      <c r="DY31" s="644"/>
      <c r="DZ31" s="644"/>
      <c r="EA31" s="644"/>
      <c r="EB31" s="644"/>
      <c r="EC31" s="645"/>
    </row>
    <row r="32" spans="2:133" ht="11.25" customHeight="1">
      <c r="B32" s="617" t="s">
        <v>296</v>
      </c>
      <c r="C32" s="618"/>
      <c r="D32" s="618"/>
      <c r="E32" s="618"/>
      <c r="F32" s="618"/>
      <c r="G32" s="618"/>
      <c r="H32" s="618"/>
      <c r="I32" s="618"/>
      <c r="J32" s="618"/>
      <c r="K32" s="618"/>
      <c r="L32" s="618"/>
      <c r="M32" s="618"/>
      <c r="N32" s="618"/>
      <c r="O32" s="618"/>
      <c r="P32" s="618"/>
      <c r="Q32" s="619"/>
      <c r="R32" s="620">
        <v>78165</v>
      </c>
      <c r="S32" s="621"/>
      <c r="T32" s="621"/>
      <c r="U32" s="621"/>
      <c r="V32" s="621"/>
      <c r="W32" s="621"/>
      <c r="X32" s="621"/>
      <c r="Y32" s="622"/>
      <c r="Z32" s="673">
        <v>1.6</v>
      </c>
      <c r="AA32" s="673"/>
      <c r="AB32" s="673"/>
      <c r="AC32" s="673"/>
      <c r="AD32" s="674">
        <v>1</v>
      </c>
      <c r="AE32" s="674"/>
      <c r="AF32" s="674"/>
      <c r="AG32" s="674"/>
      <c r="AH32" s="674"/>
      <c r="AI32" s="674"/>
      <c r="AJ32" s="674"/>
      <c r="AK32" s="674"/>
      <c r="AL32" s="643">
        <v>0</v>
      </c>
      <c r="AM32" s="675"/>
      <c r="AN32" s="675"/>
      <c r="AO32" s="676"/>
      <c r="AP32" s="702"/>
      <c r="AQ32" s="703"/>
      <c r="AR32" s="703"/>
      <c r="AS32" s="703"/>
      <c r="AT32" s="706"/>
      <c r="AU32" s="185"/>
      <c r="AV32" s="185"/>
      <c r="AW32" s="185"/>
      <c r="AX32" s="601" t="s">
        <v>297</v>
      </c>
      <c r="AY32" s="602"/>
      <c r="AZ32" s="602"/>
      <c r="BA32" s="602"/>
      <c r="BB32" s="602"/>
      <c r="BC32" s="602"/>
      <c r="BD32" s="602"/>
      <c r="BE32" s="602"/>
      <c r="BF32" s="603"/>
      <c r="BG32" s="683">
        <v>98.4</v>
      </c>
      <c r="BH32" s="605"/>
      <c r="BI32" s="605"/>
      <c r="BJ32" s="605"/>
      <c r="BK32" s="605"/>
      <c r="BL32" s="605"/>
      <c r="BM32" s="668">
        <v>89.3</v>
      </c>
      <c r="BN32" s="605"/>
      <c r="BO32" s="605"/>
      <c r="BP32" s="605"/>
      <c r="BQ32" s="662"/>
      <c r="BR32" s="683">
        <v>97.2</v>
      </c>
      <c r="BS32" s="605"/>
      <c r="BT32" s="605"/>
      <c r="BU32" s="605"/>
      <c r="BV32" s="605"/>
      <c r="BW32" s="605"/>
      <c r="BX32" s="668">
        <v>85</v>
      </c>
      <c r="BY32" s="605"/>
      <c r="BZ32" s="605"/>
      <c r="CA32" s="605"/>
      <c r="CB32" s="662"/>
      <c r="CD32" s="694"/>
      <c r="CE32" s="695"/>
      <c r="CF32" s="657" t="s">
        <v>298</v>
      </c>
      <c r="CG32" s="654"/>
      <c r="CH32" s="654"/>
      <c r="CI32" s="654"/>
      <c r="CJ32" s="654"/>
      <c r="CK32" s="654"/>
      <c r="CL32" s="654"/>
      <c r="CM32" s="654"/>
      <c r="CN32" s="654"/>
      <c r="CO32" s="654"/>
      <c r="CP32" s="654"/>
      <c r="CQ32" s="655"/>
      <c r="CR32" s="620" t="s">
        <v>111</v>
      </c>
      <c r="CS32" s="621"/>
      <c r="CT32" s="621"/>
      <c r="CU32" s="621"/>
      <c r="CV32" s="621"/>
      <c r="CW32" s="621"/>
      <c r="CX32" s="621"/>
      <c r="CY32" s="622"/>
      <c r="CZ32" s="623" t="s">
        <v>111</v>
      </c>
      <c r="DA32" s="641"/>
      <c r="DB32" s="641"/>
      <c r="DC32" s="642"/>
      <c r="DD32" s="626" t="s">
        <v>111</v>
      </c>
      <c r="DE32" s="621"/>
      <c r="DF32" s="621"/>
      <c r="DG32" s="621"/>
      <c r="DH32" s="621"/>
      <c r="DI32" s="621"/>
      <c r="DJ32" s="621"/>
      <c r="DK32" s="622"/>
      <c r="DL32" s="626" t="s">
        <v>111</v>
      </c>
      <c r="DM32" s="621"/>
      <c r="DN32" s="621"/>
      <c r="DO32" s="621"/>
      <c r="DP32" s="621"/>
      <c r="DQ32" s="621"/>
      <c r="DR32" s="621"/>
      <c r="DS32" s="621"/>
      <c r="DT32" s="621"/>
      <c r="DU32" s="621"/>
      <c r="DV32" s="622"/>
      <c r="DW32" s="643" t="s">
        <v>111</v>
      </c>
      <c r="DX32" s="644"/>
      <c r="DY32" s="644"/>
      <c r="DZ32" s="644"/>
      <c r="EA32" s="644"/>
      <c r="EB32" s="644"/>
      <c r="EC32" s="645"/>
    </row>
    <row r="33" spans="2:133" ht="11.25" customHeight="1">
      <c r="B33" s="617" t="s">
        <v>299</v>
      </c>
      <c r="C33" s="618"/>
      <c r="D33" s="618"/>
      <c r="E33" s="618"/>
      <c r="F33" s="618"/>
      <c r="G33" s="618"/>
      <c r="H33" s="618"/>
      <c r="I33" s="618"/>
      <c r="J33" s="618"/>
      <c r="K33" s="618"/>
      <c r="L33" s="618"/>
      <c r="M33" s="618"/>
      <c r="N33" s="618"/>
      <c r="O33" s="618"/>
      <c r="P33" s="618"/>
      <c r="Q33" s="619"/>
      <c r="R33" s="620">
        <v>249200</v>
      </c>
      <c r="S33" s="621"/>
      <c r="T33" s="621"/>
      <c r="U33" s="621"/>
      <c r="V33" s="621"/>
      <c r="W33" s="621"/>
      <c r="X33" s="621"/>
      <c r="Y33" s="622"/>
      <c r="Z33" s="673">
        <v>5</v>
      </c>
      <c r="AA33" s="673"/>
      <c r="AB33" s="673"/>
      <c r="AC33" s="673"/>
      <c r="AD33" s="674" t="s">
        <v>111</v>
      </c>
      <c r="AE33" s="674"/>
      <c r="AF33" s="674"/>
      <c r="AG33" s="674"/>
      <c r="AH33" s="674"/>
      <c r="AI33" s="674"/>
      <c r="AJ33" s="674"/>
      <c r="AK33" s="674"/>
      <c r="AL33" s="643" t="s">
        <v>111</v>
      </c>
      <c r="AM33" s="675"/>
      <c r="AN33" s="675"/>
      <c r="AO33" s="676"/>
      <c r="AP33" s="186"/>
      <c r="AQ33" s="187"/>
      <c r="AR33" s="183"/>
      <c r="AS33" s="184"/>
      <c r="AT33" s="184"/>
      <c r="AU33" s="184"/>
      <c r="AV33" s="184"/>
      <c r="AW33" s="184"/>
      <c r="AX33" s="184"/>
      <c r="AY33" s="184"/>
      <c r="AZ33" s="184"/>
      <c r="BA33" s="184"/>
      <c r="BB33" s="184"/>
      <c r="BC33" s="184"/>
      <c r="BD33" s="184"/>
      <c r="BE33" s="184"/>
      <c r="BF33" s="184"/>
      <c r="BG33" s="187"/>
      <c r="BH33" s="187"/>
      <c r="BI33" s="187"/>
      <c r="BJ33" s="187"/>
      <c r="BK33" s="187"/>
      <c r="BL33" s="187"/>
      <c r="BM33" s="187"/>
      <c r="BN33" s="187"/>
      <c r="BO33" s="187"/>
      <c r="BP33" s="187"/>
      <c r="BQ33" s="187"/>
      <c r="BR33" s="187"/>
      <c r="BS33" s="187"/>
      <c r="BT33" s="187"/>
      <c r="BU33" s="187"/>
      <c r="BV33" s="187"/>
      <c r="BW33" s="187"/>
      <c r="BX33" s="187"/>
      <c r="BY33" s="187"/>
      <c r="BZ33" s="187"/>
      <c r="CA33" s="187"/>
      <c r="CB33" s="187"/>
      <c r="CD33" s="657" t="s">
        <v>300</v>
      </c>
      <c r="CE33" s="654"/>
      <c r="CF33" s="654"/>
      <c r="CG33" s="654"/>
      <c r="CH33" s="654"/>
      <c r="CI33" s="654"/>
      <c r="CJ33" s="654"/>
      <c r="CK33" s="654"/>
      <c r="CL33" s="654"/>
      <c r="CM33" s="654"/>
      <c r="CN33" s="654"/>
      <c r="CO33" s="654"/>
      <c r="CP33" s="654"/>
      <c r="CQ33" s="655"/>
      <c r="CR33" s="620">
        <v>2625268</v>
      </c>
      <c r="CS33" s="639"/>
      <c r="CT33" s="639"/>
      <c r="CU33" s="639"/>
      <c r="CV33" s="639"/>
      <c r="CW33" s="639"/>
      <c r="CX33" s="639"/>
      <c r="CY33" s="640"/>
      <c r="CZ33" s="623">
        <v>53.9</v>
      </c>
      <c r="DA33" s="641"/>
      <c r="DB33" s="641"/>
      <c r="DC33" s="642"/>
      <c r="DD33" s="626">
        <v>2309478</v>
      </c>
      <c r="DE33" s="639"/>
      <c r="DF33" s="639"/>
      <c r="DG33" s="639"/>
      <c r="DH33" s="639"/>
      <c r="DI33" s="639"/>
      <c r="DJ33" s="639"/>
      <c r="DK33" s="640"/>
      <c r="DL33" s="626">
        <v>1836855</v>
      </c>
      <c r="DM33" s="639"/>
      <c r="DN33" s="639"/>
      <c r="DO33" s="639"/>
      <c r="DP33" s="639"/>
      <c r="DQ33" s="639"/>
      <c r="DR33" s="639"/>
      <c r="DS33" s="639"/>
      <c r="DT33" s="639"/>
      <c r="DU33" s="639"/>
      <c r="DV33" s="640"/>
      <c r="DW33" s="643">
        <v>54.5</v>
      </c>
      <c r="DX33" s="644"/>
      <c r="DY33" s="644"/>
      <c r="DZ33" s="644"/>
      <c r="EA33" s="644"/>
      <c r="EB33" s="644"/>
      <c r="EC33" s="645"/>
    </row>
    <row r="34" spans="2:133" ht="11.25" customHeight="1">
      <c r="B34" s="617" t="s">
        <v>301</v>
      </c>
      <c r="C34" s="618"/>
      <c r="D34" s="618"/>
      <c r="E34" s="618"/>
      <c r="F34" s="618"/>
      <c r="G34" s="618"/>
      <c r="H34" s="618"/>
      <c r="I34" s="618"/>
      <c r="J34" s="618"/>
      <c r="K34" s="618"/>
      <c r="L34" s="618"/>
      <c r="M34" s="618"/>
      <c r="N34" s="618"/>
      <c r="O34" s="618"/>
      <c r="P34" s="618"/>
      <c r="Q34" s="619"/>
      <c r="R34" s="620" t="s">
        <v>111</v>
      </c>
      <c r="S34" s="621"/>
      <c r="T34" s="621"/>
      <c r="U34" s="621"/>
      <c r="V34" s="621"/>
      <c r="W34" s="621"/>
      <c r="X34" s="621"/>
      <c r="Y34" s="622"/>
      <c r="Z34" s="673" t="s">
        <v>111</v>
      </c>
      <c r="AA34" s="673"/>
      <c r="AB34" s="673"/>
      <c r="AC34" s="673"/>
      <c r="AD34" s="674" t="s">
        <v>111</v>
      </c>
      <c r="AE34" s="674"/>
      <c r="AF34" s="674"/>
      <c r="AG34" s="674"/>
      <c r="AH34" s="674"/>
      <c r="AI34" s="674"/>
      <c r="AJ34" s="674"/>
      <c r="AK34" s="674"/>
      <c r="AL34" s="643" t="s">
        <v>111</v>
      </c>
      <c r="AM34" s="675"/>
      <c r="AN34" s="675"/>
      <c r="AO34" s="676"/>
      <c r="AP34" s="188"/>
      <c r="AQ34" s="680" t="s">
        <v>302</v>
      </c>
      <c r="AR34" s="681"/>
      <c r="AS34" s="681"/>
      <c r="AT34" s="681"/>
      <c r="AU34" s="681"/>
      <c r="AV34" s="681"/>
      <c r="AW34" s="681"/>
      <c r="AX34" s="681"/>
      <c r="AY34" s="681"/>
      <c r="AZ34" s="681"/>
      <c r="BA34" s="681"/>
      <c r="BB34" s="681"/>
      <c r="BC34" s="681"/>
      <c r="BD34" s="681"/>
      <c r="BE34" s="681"/>
      <c r="BF34" s="682"/>
      <c r="BG34" s="680" t="s">
        <v>303</v>
      </c>
      <c r="BH34" s="681"/>
      <c r="BI34" s="681"/>
      <c r="BJ34" s="681"/>
      <c r="BK34" s="681"/>
      <c r="BL34" s="681"/>
      <c r="BM34" s="681"/>
      <c r="BN34" s="681"/>
      <c r="BO34" s="681"/>
      <c r="BP34" s="681"/>
      <c r="BQ34" s="681"/>
      <c r="BR34" s="681"/>
      <c r="BS34" s="681"/>
      <c r="BT34" s="681"/>
      <c r="BU34" s="681"/>
      <c r="BV34" s="681"/>
      <c r="BW34" s="681"/>
      <c r="BX34" s="681"/>
      <c r="BY34" s="681"/>
      <c r="BZ34" s="681"/>
      <c r="CA34" s="681"/>
      <c r="CB34" s="682"/>
      <c r="CD34" s="657" t="s">
        <v>304</v>
      </c>
      <c r="CE34" s="654"/>
      <c r="CF34" s="654"/>
      <c r="CG34" s="654"/>
      <c r="CH34" s="654"/>
      <c r="CI34" s="654"/>
      <c r="CJ34" s="654"/>
      <c r="CK34" s="654"/>
      <c r="CL34" s="654"/>
      <c r="CM34" s="654"/>
      <c r="CN34" s="654"/>
      <c r="CO34" s="654"/>
      <c r="CP34" s="654"/>
      <c r="CQ34" s="655"/>
      <c r="CR34" s="620">
        <v>955994</v>
      </c>
      <c r="CS34" s="621"/>
      <c r="CT34" s="621"/>
      <c r="CU34" s="621"/>
      <c r="CV34" s="621"/>
      <c r="CW34" s="621"/>
      <c r="CX34" s="621"/>
      <c r="CY34" s="622"/>
      <c r="CZ34" s="623">
        <v>19.600000000000001</v>
      </c>
      <c r="DA34" s="641"/>
      <c r="DB34" s="641"/>
      <c r="DC34" s="642"/>
      <c r="DD34" s="626">
        <v>774987</v>
      </c>
      <c r="DE34" s="621"/>
      <c r="DF34" s="621"/>
      <c r="DG34" s="621"/>
      <c r="DH34" s="621"/>
      <c r="DI34" s="621"/>
      <c r="DJ34" s="621"/>
      <c r="DK34" s="622"/>
      <c r="DL34" s="626">
        <v>612478</v>
      </c>
      <c r="DM34" s="621"/>
      <c r="DN34" s="621"/>
      <c r="DO34" s="621"/>
      <c r="DP34" s="621"/>
      <c r="DQ34" s="621"/>
      <c r="DR34" s="621"/>
      <c r="DS34" s="621"/>
      <c r="DT34" s="621"/>
      <c r="DU34" s="621"/>
      <c r="DV34" s="622"/>
      <c r="DW34" s="643">
        <v>18.2</v>
      </c>
      <c r="DX34" s="644"/>
      <c r="DY34" s="644"/>
      <c r="DZ34" s="644"/>
      <c r="EA34" s="644"/>
      <c r="EB34" s="644"/>
      <c r="EC34" s="645"/>
    </row>
    <row r="35" spans="2:133" ht="11.25" customHeight="1">
      <c r="B35" s="617" t="s">
        <v>305</v>
      </c>
      <c r="C35" s="618"/>
      <c r="D35" s="618"/>
      <c r="E35" s="618"/>
      <c r="F35" s="618"/>
      <c r="G35" s="618"/>
      <c r="H35" s="618"/>
      <c r="I35" s="618"/>
      <c r="J35" s="618"/>
      <c r="K35" s="618"/>
      <c r="L35" s="618"/>
      <c r="M35" s="618"/>
      <c r="N35" s="618"/>
      <c r="O35" s="618"/>
      <c r="P35" s="618"/>
      <c r="Q35" s="619"/>
      <c r="R35" s="620">
        <v>100000</v>
      </c>
      <c r="S35" s="621"/>
      <c r="T35" s="621"/>
      <c r="U35" s="621"/>
      <c r="V35" s="621"/>
      <c r="W35" s="621"/>
      <c r="X35" s="621"/>
      <c r="Y35" s="622"/>
      <c r="Z35" s="673">
        <v>2</v>
      </c>
      <c r="AA35" s="673"/>
      <c r="AB35" s="673"/>
      <c r="AC35" s="673"/>
      <c r="AD35" s="674" t="s">
        <v>111</v>
      </c>
      <c r="AE35" s="674"/>
      <c r="AF35" s="674"/>
      <c r="AG35" s="674"/>
      <c r="AH35" s="674"/>
      <c r="AI35" s="674"/>
      <c r="AJ35" s="674"/>
      <c r="AK35" s="674"/>
      <c r="AL35" s="643" t="s">
        <v>111</v>
      </c>
      <c r="AM35" s="675"/>
      <c r="AN35" s="675"/>
      <c r="AO35" s="676"/>
      <c r="AP35" s="188"/>
      <c r="AQ35" s="677" t="s">
        <v>306</v>
      </c>
      <c r="AR35" s="678"/>
      <c r="AS35" s="678"/>
      <c r="AT35" s="678"/>
      <c r="AU35" s="678"/>
      <c r="AV35" s="678"/>
      <c r="AW35" s="678"/>
      <c r="AX35" s="678"/>
      <c r="AY35" s="679"/>
      <c r="AZ35" s="670">
        <v>937868</v>
      </c>
      <c r="BA35" s="671"/>
      <c r="BB35" s="671"/>
      <c r="BC35" s="671"/>
      <c r="BD35" s="671"/>
      <c r="BE35" s="671"/>
      <c r="BF35" s="672"/>
      <c r="BG35" s="677" t="s">
        <v>307</v>
      </c>
      <c r="BH35" s="678"/>
      <c r="BI35" s="678"/>
      <c r="BJ35" s="678"/>
      <c r="BK35" s="678"/>
      <c r="BL35" s="678"/>
      <c r="BM35" s="678"/>
      <c r="BN35" s="678"/>
      <c r="BO35" s="678"/>
      <c r="BP35" s="678"/>
      <c r="BQ35" s="678"/>
      <c r="BR35" s="678"/>
      <c r="BS35" s="678"/>
      <c r="BT35" s="678"/>
      <c r="BU35" s="679"/>
      <c r="BV35" s="670" t="s">
        <v>209</v>
      </c>
      <c r="BW35" s="671"/>
      <c r="BX35" s="671"/>
      <c r="BY35" s="671"/>
      <c r="BZ35" s="671"/>
      <c r="CA35" s="671"/>
      <c r="CB35" s="672"/>
      <c r="CD35" s="657" t="s">
        <v>308</v>
      </c>
      <c r="CE35" s="654"/>
      <c r="CF35" s="654"/>
      <c r="CG35" s="654"/>
      <c r="CH35" s="654"/>
      <c r="CI35" s="654"/>
      <c r="CJ35" s="654"/>
      <c r="CK35" s="654"/>
      <c r="CL35" s="654"/>
      <c r="CM35" s="654"/>
      <c r="CN35" s="654"/>
      <c r="CO35" s="654"/>
      <c r="CP35" s="654"/>
      <c r="CQ35" s="655"/>
      <c r="CR35" s="620">
        <v>138194</v>
      </c>
      <c r="CS35" s="639"/>
      <c r="CT35" s="639"/>
      <c r="CU35" s="639"/>
      <c r="CV35" s="639"/>
      <c r="CW35" s="639"/>
      <c r="CX35" s="639"/>
      <c r="CY35" s="640"/>
      <c r="CZ35" s="623">
        <v>2.8</v>
      </c>
      <c r="DA35" s="641"/>
      <c r="DB35" s="641"/>
      <c r="DC35" s="642"/>
      <c r="DD35" s="626">
        <v>135711</v>
      </c>
      <c r="DE35" s="639"/>
      <c r="DF35" s="639"/>
      <c r="DG35" s="639"/>
      <c r="DH35" s="639"/>
      <c r="DI35" s="639"/>
      <c r="DJ35" s="639"/>
      <c r="DK35" s="640"/>
      <c r="DL35" s="626">
        <v>103677</v>
      </c>
      <c r="DM35" s="639"/>
      <c r="DN35" s="639"/>
      <c r="DO35" s="639"/>
      <c r="DP35" s="639"/>
      <c r="DQ35" s="639"/>
      <c r="DR35" s="639"/>
      <c r="DS35" s="639"/>
      <c r="DT35" s="639"/>
      <c r="DU35" s="639"/>
      <c r="DV35" s="640"/>
      <c r="DW35" s="643">
        <v>3.1</v>
      </c>
      <c r="DX35" s="644"/>
      <c r="DY35" s="644"/>
      <c r="DZ35" s="644"/>
      <c r="EA35" s="644"/>
      <c r="EB35" s="644"/>
      <c r="EC35" s="645"/>
    </row>
    <row r="36" spans="2:133" ht="11.25" customHeight="1">
      <c r="B36" s="601" t="s">
        <v>309</v>
      </c>
      <c r="C36" s="602"/>
      <c r="D36" s="602"/>
      <c r="E36" s="602"/>
      <c r="F36" s="602"/>
      <c r="G36" s="602"/>
      <c r="H36" s="602"/>
      <c r="I36" s="602"/>
      <c r="J36" s="602"/>
      <c r="K36" s="602"/>
      <c r="L36" s="602"/>
      <c r="M36" s="602"/>
      <c r="N36" s="602"/>
      <c r="O36" s="602"/>
      <c r="P36" s="602"/>
      <c r="Q36" s="603"/>
      <c r="R36" s="604">
        <v>5008516</v>
      </c>
      <c r="S36" s="661"/>
      <c r="T36" s="661"/>
      <c r="U36" s="661"/>
      <c r="V36" s="661"/>
      <c r="W36" s="661"/>
      <c r="X36" s="661"/>
      <c r="Y36" s="664"/>
      <c r="Z36" s="665">
        <v>100</v>
      </c>
      <c r="AA36" s="665"/>
      <c r="AB36" s="665"/>
      <c r="AC36" s="665"/>
      <c r="AD36" s="666">
        <v>3268102</v>
      </c>
      <c r="AE36" s="666"/>
      <c r="AF36" s="666"/>
      <c r="AG36" s="666"/>
      <c r="AH36" s="666"/>
      <c r="AI36" s="666"/>
      <c r="AJ36" s="666"/>
      <c r="AK36" s="666"/>
      <c r="AL36" s="667">
        <v>100</v>
      </c>
      <c r="AM36" s="668"/>
      <c r="AN36" s="668"/>
      <c r="AO36" s="669"/>
      <c r="AQ36" s="646" t="s">
        <v>310</v>
      </c>
      <c r="AR36" s="647"/>
      <c r="AS36" s="647"/>
      <c r="AT36" s="647"/>
      <c r="AU36" s="647"/>
      <c r="AV36" s="647"/>
      <c r="AW36" s="647"/>
      <c r="AX36" s="647"/>
      <c r="AY36" s="648"/>
      <c r="AZ36" s="620">
        <v>288456</v>
      </c>
      <c r="BA36" s="621"/>
      <c r="BB36" s="621"/>
      <c r="BC36" s="621"/>
      <c r="BD36" s="639"/>
      <c r="BE36" s="639"/>
      <c r="BF36" s="649"/>
      <c r="BG36" s="657" t="s">
        <v>311</v>
      </c>
      <c r="BH36" s="654"/>
      <c r="BI36" s="654"/>
      <c r="BJ36" s="654"/>
      <c r="BK36" s="654"/>
      <c r="BL36" s="654"/>
      <c r="BM36" s="654"/>
      <c r="BN36" s="654"/>
      <c r="BO36" s="654"/>
      <c r="BP36" s="654"/>
      <c r="BQ36" s="654"/>
      <c r="BR36" s="654"/>
      <c r="BS36" s="654"/>
      <c r="BT36" s="654"/>
      <c r="BU36" s="655"/>
      <c r="BV36" s="620">
        <v>-24334</v>
      </c>
      <c r="BW36" s="621"/>
      <c r="BX36" s="621"/>
      <c r="BY36" s="621"/>
      <c r="BZ36" s="621"/>
      <c r="CA36" s="621"/>
      <c r="CB36" s="656"/>
      <c r="CD36" s="657" t="s">
        <v>312</v>
      </c>
      <c r="CE36" s="654"/>
      <c r="CF36" s="654"/>
      <c r="CG36" s="654"/>
      <c r="CH36" s="654"/>
      <c r="CI36" s="654"/>
      <c r="CJ36" s="654"/>
      <c r="CK36" s="654"/>
      <c r="CL36" s="654"/>
      <c r="CM36" s="654"/>
      <c r="CN36" s="654"/>
      <c r="CO36" s="654"/>
      <c r="CP36" s="654"/>
      <c r="CQ36" s="655"/>
      <c r="CR36" s="620">
        <v>818594</v>
      </c>
      <c r="CS36" s="621"/>
      <c r="CT36" s="621"/>
      <c r="CU36" s="621"/>
      <c r="CV36" s="621"/>
      <c r="CW36" s="621"/>
      <c r="CX36" s="621"/>
      <c r="CY36" s="622"/>
      <c r="CZ36" s="623">
        <v>16.8</v>
      </c>
      <c r="DA36" s="641"/>
      <c r="DB36" s="641"/>
      <c r="DC36" s="642"/>
      <c r="DD36" s="626">
        <v>770129</v>
      </c>
      <c r="DE36" s="621"/>
      <c r="DF36" s="621"/>
      <c r="DG36" s="621"/>
      <c r="DH36" s="621"/>
      <c r="DI36" s="621"/>
      <c r="DJ36" s="621"/>
      <c r="DK36" s="622"/>
      <c r="DL36" s="626">
        <v>602016</v>
      </c>
      <c r="DM36" s="621"/>
      <c r="DN36" s="621"/>
      <c r="DO36" s="621"/>
      <c r="DP36" s="621"/>
      <c r="DQ36" s="621"/>
      <c r="DR36" s="621"/>
      <c r="DS36" s="621"/>
      <c r="DT36" s="621"/>
      <c r="DU36" s="621"/>
      <c r="DV36" s="622"/>
      <c r="DW36" s="643">
        <v>17.899999999999999</v>
      </c>
      <c r="DX36" s="644"/>
      <c r="DY36" s="644"/>
      <c r="DZ36" s="644"/>
      <c r="EA36" s="644"/>
      <c r="EB36" s="644"/>
      <c r="EC36" s="645"/>
    </row>
    <row r="37" spans="2:133" ht="11.25" customHeight="1">
      <c r="AQ37" s="646" t="s">
        <v>313</v>
      </c>
      <c r="AR37" s="647"/>
      <c r="AS37" s="647"/>
      <c r="AT37" s="647"/>
      <c r="AU37" s="647"/>
      <c r="AV37" s="647"/>
      <c r="AW37" s="647"/>
      <c r="AX37" s="647"/>
      <c r="AY37" s="648"/>
      <c r="AZ37" s="620">
        <v>189148</v>
      </c>
      <c r="BA37" s="621"/>
      <c r="BB37" s="621"/>
      <c r="BC37" s="621"/>
      <c r="BD37" s="639"/>
      <c r="BE37" s="639"/>
      <c r="BF37" s="649"/>
      <c r="BG37" s="657" t="s">
        <v>314</v>
      </c>
      <c r="BH37" s="654"/>
      <c r="BI37" s="654"/>
      <c r="BJ37" s="654"/>
      <c r="BK37" s="654"/>
      <c r="BL37" s="654"/>
      <c r="BM37" s="654"/>
      <c r="BN37" s="654"/>
      <c r="BO37" s="654"/>
      <c r="BP37" s="654"/>
      <c r="BQ37" s="654"/>
      <c r="BR37" s="654"/>
      <c r="BS37" s="654"/>
      <c r="BT37" s="654"/>
      <c r="BU37" s="655"/>
      <c r="BV37" s="620">
        <v>1453</v>
      </c>
      <c r="BW37" s="621"/>
      <c r="BX37" s="621"/>
      <c r="BY37" s="621"/>
      <c r="BZ37" s="621"/>
      <c r="CA37" s="621"/>
      <c r="CB37" s="656"/>
      <c r="CD37" s="657" t="s">
        <v>315</v>
      </c>
      <c r="CE37" s="654"/>
      <c r="CF37" s="654"/>
      <c r="CG37" s="654"/>
      <c r="CH37" s="654"/>
      <c r="CI37" s="654"/>
      <c r="CJ37" s="654"/>
      <c r="CK37" s="654"/>
      <c r="CL37" s="654"/>
      <c r="CM37" s="654"/>
      <c r="CN37" s="654"/>
      <c r="CO37" s="654"/>
      <c r="CP37" s="654"/>
      <c r="CQ37" s="655"/>
      <c r="CR37" s="620">
        <v>296918</v>
      </c>
      <c r="CS37" s="639"/>
      <c r="CT37" s="639"/>
      <c r="CU37" s="639"/>
      <c r="CV37" s="639"/>
      <c r="CW37" s="639"/>
      <c r="CX37" s="639"/>
      <c r="CY37" s="640"/>
      <c r="CZ37" s="623">
        <v>6.1</v>
      </c>
      <c r="DA37" s="641"/>
      <c r="DB37" s="641"/>
      <c r="DC37" s="642"/>
      <c r="DD37" s="626">
        <v>296918</v>
      </c>
      <c r="DE37" s="639"/>
      <c r="DF37" s="639"/>
      <c r="DG37" s="639"/>
      <c r="DH37" s="639"/>
      <c r="DI37" s="639"/>
      <c r="DJ37" s="639"/>
      <c r="DK37" s="640"/>
      <c r="DL37" s="626">
        <v>196452</v>
      </c>
      <c r="DM37" s="639"/>
      <c r="DN37" s="639"/>
      <c r="DO37" s="639"/>
      <c r="DP37" s="639"/>
      <c r="DQ37" s="639"/>
      <c r="DR37" s="639"/>
      <c r="DS37" s="639"/>
      <c r="DT37" s="639"/>
      <c r="DU37" s="639"/>
      <c r="DV37" s="640"/>
      <c r="DW37" s="643">
        <v>5.8</v>
      </c>
      <c r="DX37" s="644"/>
      <c r="DY37" s="644"/>
      <c r="DZ37" s="644"/>
      <c r="EA37" s="644"/>
      <c r="EB37" s="644"/>
      <c r="EC37" s="645"/>
    </row>
    <row r="38" spans="2:133" ht="11.25" customHeight="1">
      <c r="AQ38" s="646" t="s">
        <v>316</v>
      </c>
      <c r="AR38" s="647"/>
      <c r="AS38" s="647"/>
      <c r="AT38" s="647"/>
      <c r="AU38" s="647"/>
      <c r="AV38" s="647"/>
      <c r="AW38" s="647"/>
      <c r="AX38" s="647"/>
      <c r="AY38" s="648"/>
      <c r="AZ38" s="620">
        <v>50321</v>
      </c>
      <c r="BA38" s="621"/>
      <c r="BB38" s="621"/>
      <c r="BC38" s="621"/>
      <c r="BD38" s="639"/>
      <c r="BE38" s="639"/>
      <c r="BF38" s="649"/>
      <c r="BG38" s="657" t="s">
        <v>317</v>
      </c>
      <c r="BH38" s="654"/>
      <c r="BI38" s="654"/>
      <c r="BJ38" s="654"/>
      <c r="BK38" s="654"/>
      <c r="BL38" s="654"/>
      <c r="BM38" s="654"/>
      <c r="BN38" s="654"/>
      <c r="BO38" s="654"/>
      <c r="BP38" s="654"/>
      <c r="BQ38" s="654"/>
      <c r="BR38" s="654"/>
      <c r="BS38" s="654"/>
      <c r="BT38" s="654"/>
      <c r="BU38" s="655"/>
      <c r="BV38" s="620">
        <v>2422</v>
      </c>
      <c r="BW38" s="621"/>
      <c r="BX38" s="621"/>
      <c r="BY38" s="621"/>
      <c r="BZ38" s="621"/>
      <c r="CA38" s="621"/>
      <c r="CB38" s="656"/>
      <c r="CD38" s="657" t="s">
        <v>318</v>
      </c>
      <c r="CE38" s="654"/>
      <c r="CF38" s="654"/>
      <c r="CG38" s="654"/>
      <c r="CH38" s="654"/>
      <c r="CI38" s="654"/>
      <c r="CJ38" s="654"/>
      <c r="CK38" s="654"/>
      <c r="CL38" s="654"/>
      <c r="CM38" s="654"/>
      <c r="CN38" s="654"/>
      <c r="CO38" s="654"/>
      <c r="CP38" s="654"/>
      <c r="CQ38" s="655"/>
      <c r="CR38" s="620">
        <v>599091</v>
      </c>
      <c r="CS38" s="621"/>
      <c r="CT38" s="621"/>
      <c r="CU38" s="621"/>
      <c r="CV38" s="621"/>
      <c r="CW38" s="621"/>
      <c r="CX38" s="621"/>
      <c r="CY38" s="622"/>
      <c r="CZ38" s="623">
        <v>12.3</v>
      </c>
      <c r="DA38" s="641"/>
      <c r="DB38" s="641"/>
      <c r="DC38" s="642"/>
      <c r="DD38" s="626">
        <v>531885</v>
      </c>
      <c r="DE38" s="621"/>
      <c r="DF38" s="621"/>
      <c r="DG38" s="621"/>
      <c r="DH38" s="621"/>
      <c r="DI38" s="621"/>
      <c r="DJ38" s="621"/>
      <c r="DK38" s="622"/>
      <c r="DL38" s="626">
        <v>518684</v>
      </c>
      <c r="DM38" s="621"/>
      <c r="DN38" s="621"/>
      <c r="DO38" s="621"/>
      <c r="DP38" s="621"/>
      <c r="DQ38" s="621"/>
      <c r="DR38" s="621"/>
      <c r="DS38" s="621"/>
      <c r="DT38" s="621"/>
      <c r="DU38" s="621"/>
      <c r="DV38" s="622"/>
      <c r="DW38" s="643">
        <v>15.4</v>
      </c>
      <c r="DX38" s="644"/>
      <c r="DY38" s="644"/>
      <c r="DZ38" s="644"/>
      <c r="EA38" s="644"/>
      <c r="EB38" s="644"/>
      <c r="EC38" s="645"/>
    </row>
    <row r="39" spans="2:133" ht="11.25" customHeight="1">
      <c r="AQ39" s="646" t="s">
        <v>319</v>
      </c>
      <c r="AR39" s="647"/>
      <c r="AS39" s="647"/>
      <c r="AT39" s="647"/>
      <c r="AU39" s="647"/>
      <c r="AV39" s="647"/>
      <c r="AW39" s="647"/>
      <c r="AX39" s="647"/>
      <c r="AY39" s="648"/>
      <c r="AZ39" s="620" t="s">
        <v>320</v>
      </c>
      <c r="BA39" s="621"/>
      <c r="BB39" s="621"/>
      <c r="BC39" s="621"/>
      <c r="BD39" s="639"/>
      <c r="BE39" s="639"/>
      <c r="BF39" s="649"/>
      <c r="BG39" s="650" t="s">
        <v>321</v>
      </c>
      <c r="BH39" s="651"/>
      <c r="BI39" s="651"/>
      <c r="BJ39" s="651"/>
      <c r="BK39" s="651"/>
      <c r="BL39" s="189"/>
      <c r="BM39" s="654" t="s">
        <v>322</v>
      </c>
      <c r="BN39" s="654"/>
      <c r="BO39" s="654"/>
      <c r="BP39" s="654"/>
      <c r="BQ39" s="654"/>
      <c r="BR39" s="654"/>
      <c r="BS39" s="654"/>
      <c r="BT39" s="654"/>
      <c r="BU39" s="655"/>
      <c r="BV39" s="620">
        <v>96</v>
      </c>
      <c r="BW39" s="621"/>
      <c r="BX39" s="621"/>
      <c r="BY39" s="621"/>
      <c r="BZ39" s="621"/>
      <c r="CA39" s="621"/>
      <c r="CB39" s="656"/>
      <c r="CD39" s="657" t="s">
        <v>323</v>
      </c>
      <c r="CE39" s="654"/>
      <c r="CF39" s="654"/>
      <c r="CG39" s="654"/>
      <c r="CH39" s="654"/>
      <c r="CI39" s="654"/>
      <c r="CJ39" s="654"/>
      <c r="CK39" s="654"/>
      <c r="CL39" s="654"/>
      <c r="CM39" s="654"/>
      <c r="CN39" s="654"/>
      <c r="CO39" s="654"/>
      <c r="CP39" s="654"/>
      <c r="CQ39" s="655"/>
      <c r="CR39" s="620">
        <v>37261</v>
      </c>
      <c r="CS39" s="639"/>
      <c r="CT39" s="639"/>
      <c r="CU39" s="639"/>
      <c r="CV39" s="639"/>
      <c r="CW39" s="639"/>
      <c r="CX39" s="639"/>
      <c r="CY39" s="640"/>
      <c r="CZ39" s="623">
        <v>0.8</v>
      </c>
      <c r="DA39" s="641"/>
      <c r="DB39" s="641"/>
      <c r="DC39" s="642"/>
      <c r="DD39" s="626">
        <v>36632</v>
      </c>
      <c r="DE39" s="639"/>
      <c r="DF39" s="639"/>
      <c r="DG39" s="639"/>
      <c r="DH39" s="639"/>
      <c r="DI39" s="639"/>
      <c r="DJ39" s="639"/>
      <c r="DK39" s="640"/>
      <c r="DL39" s="626" t="s">
        <v>320</v>
      </c>
      <c r="DM39" s="639"/>
      <c r="DN39" s="639"/>
      <c r="DO39" s="639"/>
      <c r="DP39" s="639"/>
      <c r="DQ39" s="639"/>
      <c r="DR39" s="639"/>
      <c r="DS39" s="639"/>
      <c r="DT39" s="639"/>
      <c r="DU39" s="639"/>
      <c r="DV39" s="640"/>
      <c r="DW39" s="643" t="s">
        <v>320</v>
      </c>
      <c r="DX39" s="644"/>
      <c r="DY39" s="644"/>
      <c r="DZ39" s="644"/>
      <c r="EA39" s="644"/>
      <c r="EB39" s="644"/>
      <c r="EC39" s="645"/>
    </row>
    <row r="40" spans="2:133" ht="11.25" customHeight="1">
      <c r="B40" s="183"/>
      <c r="C40" s="183"/>
      <c r="D40" s="183"/>
      <c r="E40" s="183"/>
      <c r="F40" s="183"/>
      <c r="G40" s="183"/>
      <c r="H40" s="183"/>
      <c r="I40" s="183"/>
      <c r="J40" s="183"/>
      <c r="K40" s="183"/>
      <c r="L40" s="183"/>
      <c r="M40" s="183"/>
      <c r="N40" s="183"/>
      <c r="O40" s="183"/>
      <c r="P40" s="183"/>
      <c r="Q40" s="183"/>
      <c r="R40" s="190"/>
      <c r="S40" s="190"/>
      <c r="T40" s="190"/>
      <c r="U40" s="190"/>
      <c r="V40" s="190"/>
      <c r="W40" s="190"/>
      <c r="X40" s="190"/>
      <c r="Y40" s="190"/>
      <c r="Z40" s="190"/>
      <c r="AA40" s="190"/>
      <c r="AB40" s="190"/>
      <c r="AC40" s="190"/>
      <c r="AD40" s="190"/>
      <c r="AE40" s="190"/>
      <c r="AF40" s="190"/>
      <c r="AG40" s="190"/>
      <c r="AH40" s="190"/>
      <c r="AI40" s="190"/>
      <c r="AJ40" s="190"/>
      <c r="AK40" s="190"/>
      <c r="AL40" s="190"/>
      <c r="AM40" s="190"/>
      <c r="AN40" s="190"/>
      <c r="AO40" s="190"/>
      <c r="AQ40" s="646" t="s">
        <v>324</v>
      </c>
      <c r="AR40" s="647"/>
      <c r="AS40" s="647"/>
      <c r="AT40" s="647"/>
      <c r="AU40" s="647"/>
      <c r="AV40" s="647"/>
      <c r="AW40" s="647"/>
      <c r="AX40" s="647"/>
      <c r="AY40" s="648"/>
      <c r="AZ40" s="620">
        <v>105508</v>
      </c>
      <c r="BA40" s="621"/>
      <c r="BB40" s="621"/>
      <c r="BC40" s="621"/>
      <c r="BD40" s="639"/>
      <c r="BE40" s="639"/>
      <c r="BF40" s="649"/>
      <c r="BG40" s="650"/>
      <c r="BH40" s="651"/>
      <c r="BI40" s="651"/>
      <c r="BJ40" s="651"/>
      <c r="BK40" s="651"/>
      <c r="BL40" s="189"/>
      <c r="BM40" s="654" t="s">
        <v>325</v>
      </c>
      <c r="BN40" s="654"/>
      <c r="BO40" s="654"/>
      <c r="BP40" s="654"/>
      <c r="BQ40" s="654"/>
      <c r="BR40" s="654"/>
      <c r="BS40" s="654"/>
      <c r="BT40" s="654"/>
      <c r="BU40" s="655"/>
      <c r="BV40" s="620">
        <v>141</v>
      </c>
      <c r="BW40" s="621"/>
      <c r="BX40" s="621"/>
      <c r="BY40" s="621"/>
      <c r="BZ40" s="621"/>
      <c r="CA40" s="621"/>
      <c r="CB40" s="656"/>
      <c r="CD40" s="657" t="s">
        <v>326</v>
      </c>
      <c r="CE40" s="654"/>
      <c r="CF40" s="654"/>
      <c r="CG40" s="654"/>
      <c r="CH40" s="654"/>
      <c r="CI40" s="654"/>
      <c r="CJ40" s="654"/>
      <c r="CK40" s="654"/>
      <c r="CL40" s="654"/>
      <c r="CM40" s="654"/>
      <c r="CN40" s="654"/>
      <c r="CO40" s="654"/>
      <c r="CP40" s="654"/>
      <c r="CQ40" s="655"/>
      <c r="CR40" s="620">
        <v>76134</v>
      </c>
      <c r="CS40" s="621"/>
      <c r="CT40" s="621"/>
      <c r="CU40" s="621"/>
      <c r="CV40" s="621"/>
      <c r="CW40" s="621"/>
      <c r="CX40" s="621"/>
      <c r="CY40" s="622"/>
      <c r="CZ40" s="623">
        <v>1.6</v>
      </c>
      <c r="DA40" s="641"/>
      <c r="DB40" s="641"/>
      <c r="DC40" s="642"/>
      <c r="DD40" s="626">
        <v>60134</v>
      </c>
      <c r="DE40" s="621"/>
      <c r="DF40" s="621"/>
      <c r="DG40" s="621"/>
      <c r="DH40" s="621"/>
      <c r="DI40" s="621"/>
      <c r="DJ40" s="621"/>
      <c r="DK40" s="622"/>
      <c r="DL40" s="626" t="s">
        <v>320</v>
      </c>
      <c r="DM40" s="621"/>
      <c r="DN40" s="621"/>
      <c r="DO40" s="621"/>
      <c r="DP40" s="621"/>
      <c r="DQ40" s="621"/>
      <c r="DR40" s="621"/>
      <c r="DS40" s="621"/>
      <c r="DT40" s="621"/>
      <c r="DU40" s="621"/>
      <c r="DV40" s="622"/>
      <c r="DW40" s="643" t="s">
        <v>320</v>
      </c>
      <c r="DX40" s="644"/>
      <c r="DY40" s="644"/>
      <c r="DZ40" s="644"/>
      <c r="EA40" s="644"/>
      <c r="EB40" s="644"/>
      <c r="EC40" s="645"/>
    </row>
    <row r="41" spans="2:133" ht="11.25" customHeight="1">
      <c r="B41" s="183"/>
      <c r="C41" s="183"/>
      <c r="D41" s="183"/>
      <c r="E41" s="183"/>
      <c r="F41" s="183"/>
      <c r="G41" s="183"/>
      <c r="H41" s="183"/>
      <c r="I41" s="183"/>
      <c r="J41" s="183"/>
      <c r="K41" s="183"/>
      <c r="L41" s="183"/>
      <c r="M41" s="183"/>
      <c r="N41" s="183"/>
      <c r="O41" s="183"/>
      <c r="P41" s="183"/>
      <c r="Q41" s="183"/>
      <c r="R41" s="190"/>
      <c r="S41" s="190"/>
      <c r="T41" s="190"/>
      <c r="U41" s="190"/>
      <c r="V41" s="190"/>
      <c r="W41" s="190"/>
      <c r="X41" s="190"/>
      <c r="Y41" s="190"/>
      <c r="Z41" s="190"/>
      <c r="AA41" s="190"/>
      <c r="AB41" s="190"/>
      <c r="AC41" s="190"/>
      <c r="AD41" s="190"/>
      <c r="AE41" s="190"/>
      <c r="AF41" s="190"/>
      <c r="AG41" s="190"/>
      <c r="AH41" s="190"/>
      <c r="AI41" s="190"/>
      <c r="AJ41" s="190"/>
      <c r="AK41" s="190"/>
      <c r="AL41" s="190"/>
      <c r="AM41" s="190"/>
      <c r="AN41" s="190"/>
      <c r="AO41" s="190"/>
      <c r="AQ41" s="658" t="s">
        <v>327</v>
      </c>
      <c r="AR41" s="659"/>
      <c r="AS41" s="659"/>
      <c r="AT41" s="659"/>
      <c r="AU41" s="659"/>
      <c r="AV41" s="659"/>
      <c r="AW41" s="659"/>
      <c r="AX41" s="659"/>
      <c r="AY41" s="660"/>
      <c r="AZ41" s="604">
        <v>304435</v>
      </c>
      <c r="BA41" s="661"/>
      <c r="BB41" s="661"/>
      <c r="BC41" s="661"/>
      <c r="BD41" s="605"/>
      <c r="BE41" s="605"/>
      <c r="BF41" s="662"/>
      <c r="BG41" s="652"/>
      <c r="BH41" s="653"/>
      <c r="BI41" s="653"/>
      <c r="BJ41" s="653"/>
      <c r="BK41" s="653"/>
      <c r="BL41" s="191"/>
      <c r="BM41" s="659" t="s">
        <v>328</v>
      </c>
      <c r="BN41" s="659"/>
      <c r="BO41" s="659"/>
      <c r="BP41" s="659"/>
      <c r="BQ41" s="659"/>
      <c r="BR41" s="659"/>
      <c r="BS41" s="659"/>
      <c r="BT41" s="659"/>
      <c r="BU41" s="660"/>
      <c r="BV41" s="604">
        <v>230</v>
      </c>
      <c r="BW41" s="661"/>
      <c r="BX41" s="661"/>
      <c r="BY41" s="661"/>
      <c r="BZ41" s="661"/>
      <c r="CA41" s="661"/>
      <c r="CB41" s="663"/>
      <c r="CD41" s="657" t="s">
        <v>329</v>
      </c>
      <c r="CE41" s="654"/>
      <c r="CF41" s="654"/>
      <c r="CG41" s="654"/>
      <c r="CH41" s="654"/>
      <c r="CI41" s="654"/>
      <c r="CJ41" s="654"/>
      <c r="CK41" s="654"/>
      <c r="CL41" s="654"/>
      <c r="CM41" s="654"/>
      <c r="CN41" s="654"/>
      <c r="CO41" s="654"/>
      <c r="CP41" s="654"/>
      <c r="CQ41" s="655"/>
      <c r="CR41" s="620" t="s">
        <v>330</v>
      </c>
      <c r="CS41" s="639"/>
      <c r="CT41" s="639"/>
      <c r="CU41" s="639"/>
      <c r="CV41" s="639"/>
      <c r="CW41" s="639"/>
      <c r="CX41" s="639"/>
      <c r="CY41" s="640"/>
      <c r="CZ41" s="623" t="s">
        <v>330</v>
      </c>
      <c r="DA41" s="641"/>
      <c r="DB41" s="641"/>
      <c r="DC41" s="642"/>
      <c r="DD41" s="626" t="s">
        <v>330</v>
      </c>
      <c r="DE41" s="639"/>
      <c r="DF41" s="639"/>
      <c r="DG41" s="639"/>
      <c r="DH41" s="639"/>
      <c r="DI41" s="639"/>
      <c r="DJ41" s="639"/>
      <c r="DK41" s="640"/>
      <c r="DL41" s="627"/>
      <c r="DM41" s="628"/>
      <c r="DN41" s="628"/>
      <c r="DO41" s="628"/>
      <c r="DP41" s="628"/>
      <c r="DQ41" s="628"/>
      <c r="DR41" s="628"/>
      <c r="DS41" s="628"/>
      <c r="DT41" s="628"/>
      <c r="DU41" s="628"/>
      <c r="DV41" s="629"/>
      <c r="DW41" s="630"/>
      <c r="DX41" s="631"/>
      <c r="DY41" s="631"/>
      <c r="DZ41" s="631"/>
      <c r="EA41" s="631"/>
      <c r="EB41" s="631"/>
      <c r="EC41" s="632"/>
    </row>
    <row r="42" spans="2:133" ht="11.25" customHeight="1">
      <c r="B42" s="183" t="s">
        <v>331</v>
      </c>
      <c r="C42" s="183"/>
      <c r="D42" s="183"/>
      <c r="E42" s="183"/>
      <c r="F42" s="183"/>
      <c r="G42" s="183"/>
      <c r="H42" s="183"/>
      <c r="I42" s="183"/>
      <c r="J42" s="183"/>
      <c r="K42" s="183"/>
      <c r="L42" s="183"/>
      <c r="M42" s="183"/>
      <c r="N42" s="183"/>
      <c r="O42" s="183"/>
      <c r="P42" s="183"/>
      <c r="Q42" s="183"/>
      <c r="R42" s="190"/>
      <c r="S42" s="190"/>
      <c r="T42" s="190"/>
      <c r="U42" s="190"/>
      <c r="V42" s="190"/>
      <c r="W42" s="190"/>
      <c r="X42" s="190"/>
      <c r="Y42" s="190"/>
      <c r="Z42" s="190"/>
      <c r="AA42" s="190"/>
      <c r="AB42" s="190"/>
      <c r="AC42" s="190"/>
      <c r="AD42" s="190"/>
      <c r="AE42" s="190"/>
      <c r="AF42" s="190"/>
      <c r="AG42" s="190"/>
      <c r="AH42" s="190"/>
      <c r="AI42" s="190"/>
      <c r="AJ42" s="190"/>
      <c r="AK42" s="190"/>
      <c r="AL42" s="190"/>
      <c r="AM42" s="190"/>
      <c r="AN42" s="190"/>
      <c r="AO42" s="190"/>
      <c r="BV42" s="192"/>
      <c r="BW42" s="192"/>
      <c r="BX42" s="192"/>
      <c r="BY42" s="192"/>
      <c r="BZ42" s="192"/>
      <c r="CA42" s="192"/>
      <c r="CB42" s="192"/>
      <c r="CD42" s="617" t="s">
        <v>332</v>
      </c>
      <c r="CE42" s="618"/>
      <c r="CF42" s="618"/>
      <c r="CG42" s="618"/>
      <c r="CH42" s="618"/>
      <c r="CI42" s="618"/>
      <c r="CJ42" s="618"/>
      <c r="CK42" s="618"/>
      <c r="CL42" s="618"/>
      <c r="CM42" s="618"/>
      <c r="CN42" s="618"/>
      <c r="CO42" s="618"/>
      <c r="CP42" s="618"/>
      <c r="CQ42" s="619"/>
      <c r="CR42" s="620">
        <v>615153</v>
      </c>
      <c r="CS42" s="621"/>
      <c r="CT42" s="621"/>
      <c r="CU42" s="621"/>
      <c r="CV42" s="621"/>
      <c r="CW42" s="621"/>
      <c r="CX42" s="621"/>
      <c r="CY42" s="622"/>
      <c r="CZ42" s="623">
        <v>12.6</v>
      </c>
      <c r="DA42" s="624"/>
      <c r="DB42" s="624"/>
      <c r="DC42" s="625"/>
      <c r="DD42" s="626">
        <v>182746</v>
      </c>
      <c r="DE42" s="621"/>
      <c r="DF42" s="621"/>
      <c r="DG42" s="621"/>
      <c r="DH42" s="621"/>
      <c r="DI42" s="621"/>
      <c r="DJ42" s="621"/>
      <c r="DK42" s="622"/>
      <c r="DL42" s="627"/>
      <c r="DM42" s="628"/>
      <c r="DN42" s="628"/>
      <c r="DO42" s="628"/>
      <c r="DP42" s="628"/>
      <c r="DQ42" s="628"/>
      <c r="DR42" s="628"/>
      <c r="DS42" s="628"/>
      <c r="DT42" s="628"/>
      <c r="DU42" s="628"/>
      <c r="DV42" s="629"/>
      <c r="DW42" s="630"/>
      <c r="DX42" s="631"/>
      <c r="DY42" s="631"/>
      <c r="DZ42" s="631"/>
      <c r="EA42" s="631"/>
      <c r="EB42" s="631"/>
      <c r="EC42" s="632"/>
    </row>
    <row r="43" spans="2:133" ht="11.25" customHeight="1">
      <c r="B43" s="193" t="s">
        <v>333</v>
      </c>
      <c r="C43" s="183"/>
      <c r="D43" s="183"/>
      <c r="E43" s="183"/>
      <c r="F43" s="183"/>
      <c r="G43" s="183"/>
      <c r="H43" s="183"/>
      <c r="I43" s="183"/>
      <c r="J43" s="183"/>
      <c r="K43" s="183"/>
      <c r="L43" s="183"/>
      <c r="M43" s="183"/>
      <c r="N43" s="183"/>
      <c r="O43" s="183"/>
      <c r="P43" s="183"/>
      <c r="Q43" s="183"/>
      <c r="R43" s="190"/>
      <c r="S43" s="190"/>
      <c r="T43" s="190"/>
      <c r="U43" s="190"/>
      <c r="V43" s="190"/>
      <c r="W43" s="190"/>
      <c r="X43" s="190"/>
      <c r="Y43" s="190"/>
      <c r="Z43" s="190"/>
      <c r="AA43" s="190"/>
      <c r="AB43" s="190"/>
      <c r="AC43" s="190"/>
      <c r="AD43" s="190"/>
      <c r="AE43" s="190"/>
      <c r="AF43" s="190"/>
      <c r="AG43" s="190"/>
      <c r="AH43" s="190"/>
      <c r="AI43" s="190"/>
      <c r="AJ43" s="190"/>
      <c r="AK43" s="190"/>
      <c r="AL43" s="190"/>
      <c r="AM43" s="190"/>
      <c r="AN43" s="190"/>
      <c r="AO43" s="190"/>
      <c r="CD43" s="617" t="s">
        <v>334</v>
      </c>
      <c r="CE43" s="618"/>
      <c r="CF43" s="618"/>
      <c r="CG43" s="618"/>
      <c r="CH43" s="618"/>
      <c r="CI43" s="618"/>
      <c r="CJ43" s="618"/>
      <c r="CK43" s="618"/>
      <c r="CL43" s="618"/>
      <c r="CM43" s="618"/>
      <c r="CN43" s="618"/>
      <c r="CO43" s="618"/>
      <c r="CP43" s="618"/>
      <c r="CQ43" s="619"/>
      <c r="CR43" s="620">
        <v>12062</v>
      </c>
      <c r="CS43" s="639"/>
      <c r="CT43" s="639"/>
      <c r="CU43" s="639"/>
      <c r="CV43" s="639"/>
      <c r="CW43" s="639"/>
      <c r="CX43" s="639"/>
      <c r="CY43" s="640"/>
      <c r="CZ43" s="623">
        <v>0.2</v>
      </c>
      <c r="DA43" s="641"/>
      <c r="DB43" s="641"/>
      <c r="DC43" s="642"/>
      <c r="DD43" s="626">
        <v>12062</v>
      </c>
      <c r="DE43" s="639"/>
      <c r="DF43" s="639"/>
      <c r="DG43" s="639"/>
      <c r="DH43" s="639"/>
      <c r="DI43" s="639"/>
      <c r="DJ43" s="639"/>
      <c r="DK43" s="640"/>
      <c r="DL43" s="627"/>
      <c r="DM43" s="628"/>
      <c r="DN43" s="628"/>
      <c r="DO43" s="628"/>
      <c r="DP43" s="628"/>
      <c r="DQ43" s="628"/>
      <c r="DR43" s="628"/>
      <c r="DS43" s="628"/>
      <c r="DT43" s="628"/>
      <c r="DU43" s="628"/>
      <c r="DV43" s="629"/>
      <c r="DW43" s="630"/>
      <c r="DX43" s="631"/>
      <c r="DY43" s="631"/>
      <c r="DZ43" s="631"/>
      <c r="EA43" s="631"/>
      <c r="EB43" s="631"/>
      <c r="EC43" s="632"/>
    </row>
    <row r="44" spans="2:133" ht="11.25" customHeight="1">
      <c r="B44" s="194" t="s">
        <v>335</v>
      </c>
      <c r="CD44" s="633" t="s">
        <v>287</v>
      </c>
      <c r="CE44" s="634"/>
      <c r="CF44" s="617" t="s">
        <v>336</v>
      </c>
      <c r="CG44" s="618"/>
      <c r="CH44" s="618"/>
      <c r="CI44" s="618"/>
      <c r="CJ44" s="618"/>
      <c r="CK44" s="618"/>
      <c r="CL44" s="618"/>
      <c r="CM44" s="618"/>
      <c r="CN44" s="618"/>
      <c r="CO44" s="618"/>
      <c r="CP44" s="618"/>
      <c r="CQ44" s="619"/>
      <c r="CR44" s="620">
        <v>565748</v>
      </c>
      <c r="CS44" s="621"/>
      <c r="CT44" s="621"/>
      <c r="CU44" s="621"/>
      <c r="CV44" s="621"/>
      <c r="CW44" s="621"/>
      <c r="CX44" s="621"/>
      <c r="CY44" s="622"/>
      <c r="CZ44" s="623">
        <v>11.6</v>
      </c>
      <c r="DA44" s="624"/>
      <c r="DB44" s="624"/>
      <c r="DC44" s="625"/>
      <c r="DD44" s="626">
        <v>174460</v>
      </c>
      <c r="DE44" s="621"/>
      <c r="DF44" s="621"/>
      <c r="DG44" s="621"/>
      <c r="DH44" s="621"/>
      <c r="DI44" s="621"/>
      <c r="DJ44" s="621"/>
      <c r="DK44" s="622"/>
      <c r="DL44" s="627"/>
      <c r="DM44" s="628"/>
      <c r="DN44" s="628"/>
      <c r="DO44" s="628"/>
      <c r="DP44" s="628"/>
      <c r="DQ44" s="628"/>
      <c r="DR44" s="628"/>
      <c r="DS44" s="628"/>
      <c r="DT44" s="628"/>
      <c r="DU44" s="628"/>
      <c r="DV44" s="629"/>
      <c r="DW44" s="630"/>
      <c r="DX44" s="631"/>
      <c r="DY44" s="631"/>
      <c r="DZ44" s="631"/>
      <c r="EA44" s="631"/>
      <c r="EB44" s="631"/>
      <c r="EC44" s="632"/>
    </row>
    <row r="45" spans="2:133" ht="11.25" customHeight="1">
      <c r="CD45" s="635"/>
      <c r="CE45" s="636"/>
      <c r="CF45" s="617" t="s">
        <v>337</v>
      </c>
      <c r="CG45" s="618"/>
      <c r="CH45" s="618"/>
      <c r="CI45" s="618"/>
      <c r="CJ45" s="618"/>
      <c r="CK45" s="618"/>
      <c r="CL45" s="618"/>
      <c r="CM45" s="618"/>
      <c r="CN45" s="618"/>
      <c r="CO45" s="618"/>
      <c r="CP45" s="618"/>
      <c r="CQ45" s="619"/>
      <c r="CR45" s="620">
        <v>264658</v>
      </c>
      <c r="CS45" s="639"/>
      <c r="CT45" s="639"/>
      <c r="CU45" s="639"/>
      <c r="CV45" s="639"/>
      <c r="CW45" s="639"/>
      <c r="CX45" s="639"/>
      <c r="CY45" s="640"/>
      <c r="CZ45" s="623">
        <v>5.4</v>
      </c>
      <c r="DA45" s="641"/>
      <c r="DB45" s="641"/>
      <c r="DC45" s="642"/>
      <c r="DD45" s="626">
        <v>23901</v>
      </c>
      <c r="DE45" s="639"/>
      <c r="DF45" s="639"/>
      <c r="DG45" s="639"/>
      <c r="DH45" s="639"/>
      <c r="DI45" s="639"/>
      <c r="DJ45" s="639"/>
      <c r="DK45" s="640"/>
      <c r="DL45" s="627"/>
      <c r="DM45" s="628"/>
      <c r="DN45" s="628"/>
      <c r="DO45" s="628"/>
      <c r="DP45" s="628"/>
      <c r="DQ45" s="628"/>
      <c r="DR45" s="628"/>
      <c r="DS45" s="628"/>
      <c r="DT45" s="628"/>
      <c r="DU45" s="628"/>
      <c r="DV45" s="629"/>
      <c r="DW45" s="630"/>
      <c r="DX45" s="631"/>
      <c r="DY45" s="631"/>
      <c r="DZ45" s="631"/>
      <c r="EA45" s="631"/>
      <c r="EB45" s="631"/>
      <c r="EC45" s="632"/>
    </row>
    <row r="46" spans="2:133" ht="11.25" customHeight="1">
      <c r="CD46" s="635"/>
      <c r="CE46" s="636"/>
      <c r="CF46" s="617" t="s">
        <v>338</v>
      </c>
      <c r="CG46" s="618"/>
      <c r="CH46" s="618"/>
      <c r="CI46" s="618"/>
      <c r="CJ46" s="618"/>
      <c r="CK46" s="618"/>
      <c r="CL46" s="618"/>
      <c r="CM46" s="618"/>
      <c r="CN46" s="618"/>
      <c r="CO46" s="618"/>
      <c r="CP46" s="618"/>
      <c r="CQ46" s="619"/>
      <c r="CR46" s="620">
        <v>285408</v>
      </c>
      <c r="CS46" s="621"/>
      <c r="CT46" s="621"/>
      <c r="CU46" s="621"/>
      <c r="CV46" s="621"/>
      <c r="CW46" s="621"/>
      <c r="CX46" s="621"/>
      <c r="CY46" s="622"/>
      <c r="CZ46" s="623">
        <v>5.9</v>
      </c>
      <c r="DA46" s="624"/>
      <c r="DB46" s="624"/>
      <c r="DC46" s="625"/>
      <c r="DD46" s="626">
        <v>148227</v>
      </c>
      <c r="DE46" s="621"/>
      <c r="DF46" s="621"/>
      <c r="DG46" s="621"/>
      <c r="DH46" s="621"/>
      <c r="DI46" s="621"/>
      <c r="DJ46" s="621"/>
      <c r="DK46" s="622"/>
      <c r="DL46" s="627"/>
      <c r="DM46" s="628"/>
      <c r="DN46" s="628"/>
      <c r="DO46" s="628"/>
      <c r="DP46" s="628"/>
      <c r="DQ46" s="628"/>
      <c r="DR46" s="628"/>
      <c r="DS46" s="628"/>
      <c r="DT46" s="628"/>
      <c r="DU46" s="628"/>
      <c r="DV46" s="629"/>
      <c r="DW46" s="630"/>
      <c r="DX46" s="631"/>
      <c r="DY46" s="631"/>
      <c r="DZ46" s="631"/>
      <c r="EA46" s="631"/>
      <c r="EB46" s="631"/>
      <c r="EC46" s="632"/>
    </row>
    <row r="47" spans="2:133" ht="11.25" customHeight="1">
      <c r="CD47" s="635"/>
      <c r="CE47" s="636"/>
      <c r="CF47" s="617" t="s">
        <v>339</v>
      </c>
      <c r="CG47" s="618"/>
      <c r="CH47" s="618"/>
      <c r="CI47" s="618"/>
      <c r="CJ47" s="618"/>
      <c r="CK47" s="618"/>
      <c r="CL47" s="618"/>
      <c r="CM47" s="618"/>
      <c r="CN47" s="618"/>
      <c r="CO47" s="618"/>
      <c r="CP47" s="618"/>
      <c r="CQ47" s="619"/>
      <c r="CR47" s="620">
        <v>49405</v>
      </c>
      <c r="CS47" s="639"/>
      <c r="CT47" s="639"/>
      <c r="CU47" s="639"/>
      <c r="CV47" s="639"/>
      <c r="CW47" s="639"/>
      <c r="CX47" s="639"/>
      <c r="CY47" s="640"/>
      <c r="CZ47" s="623">
        <v>1</v>
      </c>
      <c r="DA47" s="641"/>
      <c r="DB47" s="641"/>
      <c r="DC47" s="642"/>
      <c r="DD47" s="626">
        <v>8286</v>
      </c>
      <c r="DE47" s="639"/>
      <c r="DF47" s="639"/>
      <c r="DG47" s="639"/>
      <c r="DH47" s="639"/>
      <c r="DI47" s="639"/>
      <c r="DJ47" s="639"/>
      <c r="DK47" s="640"/>
      <c r="DL47" s="627"/>
      <c r="DM47" s="628"/>
      <c r="DN47" s="628"/>
      <c r="DO47" s="628"/>
      <c r="DP47" s="628"/>
      <c r="DQ47" s="628"/>
      <c r="DR47" s="628"/>
      <c r="DS47" s="628"/>
      <c r="DT47" s="628"/>
      <c r="DU47" s="628"/>
      <c r="DV47" s="629"/>
      <c r="DW47" s="630"/>
      <c r="DX47" s="631"/>
      <c r="DY47" s="631"/>
      <c r="DZ47" s="631"/>
      <c r="EA47" s="631"/>
      <c r="EB47" s="631"/>
      <c r="EC47" s="632"/>
    </row>
    <row r="48" spans="2:133">
      <c r="CD48" s="637"/>
      <c r="CE48" s="638"/>
      <c r="CF48" s="617" t="s">
        <v>340</v>
      </c>
      <c r="CG48" s="618"/>
      <c r="CH48" s="618"/>
      <c r="CI48" s="618"/>
      <c r="CJ48" s="618"/>
      <c r="CK48" s="618"/>
      <c r="CL48" s="618"/>
      <c r="CM48" s="618"/>
      <c r="CN48" s="618"/>
      <c r="CO48" s="618"/>
      <c r="CP48" s="618"/>
      <c r="CQ48" s="619"/>
      <c r="CR48" s="620" t="s">
        <v>111</v>
      </c>
      <c r="CS48" s="621"/>
      <c r="CT48" s="621"/>
      <c r="CU48" s="621"/>
      <c r="CV48" s="621"/>
      <c r="CW48" s="621"/>
      <c r="CX48" s="621"/>
      <c r="CY48" s="622"/>
      <c r="CZ48" s="623" t="s">
        <v>111</v>
      </c>
      <c r="DA48" s="624"/>
      <c r="DB48" s="624"/>
      <c r="DC48" s="625"/>
      <c r="DD48" s="626" t="s">
        <v>111</v>
      </c>
      <c r="DE48" s="621"/>
      <c r="DF48" s="621"/>
      <c r="DG48" s="621"/>
      <c r="DH48" s="621"/>
      <c r="DI48" s="621"/>
      <c r="DJ48" s="621"/>
      <c r="DK48" s="622"/>
      <c r="DL48" s="627"/>
      <c r="DM48" s="628"/>
      <c r="DN48" s="628"/>
      <c r="DO48" s="628"/>
      <c r="DP48" s="628"/>
      <c r="DQ48" s="628"/>
      <c r="DR48" s="628"/>
      <c r="DS48" s="628"/>
      <c r="DT48" s="628"/>
      <c r="DU48" s="628"/>
      <c r="DV48" s="629"/>
      <c r="DW48" s="630"/>
      <c r="DX48" s="631"/>
      <c r="DY48" s="631"/>
      <c r="DZ48" s="631"/>
      <c r="EA48" s="631"/>
      <c r="EB48" s="631"/>
      <c r="EC48" s="632"/>
    </row>
    <row r="49" spans="82:133" ht="11.25" customHeight="1">
      <c r="CD49" s="601" t="s">
        <v>341</v>
      </c>
      <c r="CE49" s="602"/>
      <c r="CF49" s="602"/>
      <c r="CG49" s="602"/>
      <c r="CH49" s="602"/>
      <c r="CI49" s="602"/>
      <c r="CJ49" s="602"/>
      <c r="CK49" s="602"/>
      <c r="CL49" s="602"/>
      <c r="CM49" s="602"/>
      <c r="CN49" s="602"/>
      <c r="CO49" s="602"/>
      <c r="CP49" s="602"/>
      <c r="CQ49" s="603"/>
      <c r="CR49" s="604">
        <v>4867650</v>
      </c>
      <c r="CS49" s="605"/>
      <c r="CT49" s="605"/>
      <c r="CU49" s="605"/>
      <c r="CV49" s="605"/>
      <c r="CW49" s="605"/>
      <c r="CX49" s="605"/>
      <c r="CY49" s="606"/>
      <c r="CZ49" s="607">
        <v>100</v>
      </c>
      <c r="DA49" s="608"/>
      <c r="DB49" s="608"/>
      <c r="DC49" s="609"/>
      <c r="DD49" s="610">
        <v>3776872</v>
      </c>
      <c r="DE49" s="605"/>
      <c r="DF49" s="605"/>
      <c r="DG49" s="605"/>
      <c r="DH49" s="605"/>
      <c r="DI49" s="605"/>
      <c r="DJ49" s="605"/>
      <c r="DK49" s="606"/>
      <c r="DL49" s="611"/>
      <c r="DM49" s="612"/>
      <c r="DN49" s="612"/>
      <c r="DO49" s="612"/>
      <c r="DP49" s="612"/>
      <c r="DQ49" s="612"/>
      <c r="DR49" s="612"/>
      <c r="DS49" s="612"/>
      <c r="DT49" s="612"/>
      <c r="DU49" s="612"/>
      <c r="DV49" s="613"/>
      <c r="DW49" s="614"/>
      <c r="DX49" s="615"/>
      <c r="DY49" s="615"/>
      <c r="DZ49" s="615"/>
      <c r="EA49" s="615"/>
      <c r="EB49" s="615"/>
      <c r="EC49" s="616"/>
    </row>
    <row r="50" spans="82:133" hidden="1"/>
    <row r="51" spans="82:133" hidden="1"/>
  </sheetData>
  <sheetProtection password="851F" sheet="1" objects="1" scenarios="1"/>
  <mergeCells count="57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CR29:CY29"/>
    <mergeCell ref="CZ29:DC29"/>
    <mergeCell ref="CZ32:DC32"/>
    <mergeCell ref="DD32:DK32"/>
    <mergeCell ref="B30:Q30"/>
    <mergeCell ref="R30:Y30"/>
    <mergeCell ref="Z30:AC30"/>
    <mergeCell ref="AD30:AK30"/>
    <mergeCell ref="AL30:AO30"/>
    <mergeCell ref="AP30:AS32"/>
    <mergeCell ref="AT30:AT32"/>
    <mergeCell ref="AX30:BF30"/>
    <mergeCell ref="DD29:DK29"/>
    <mergeCell ref="CZ30:DC30"/>
    <mergeCell ref="DD30:DK30"/>
    <mergeCell ref="BR31:BW31"/>
    <mergeCell ref="BX31:CB31"/>
    <mergeCell ref="CF31:CQ31"/>
    <mergeCell ref="CR31:CY31"/>
    <mergeCell ref="CZ31:DC31"/>
    <mergeCell ref="DD31:DK31"/>
    <mergeCell ref="BR29:CB29"/>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B36:Q36"/>
    <mergeCell ref="R36:Y36"/>
    <mergeCell ref="Z36:AC36"/>
    <mergeCell ref="AD36:AK36"/>
    <mergeCell ref="AL36:AO36"/>
    <mergeCell ref="AQ36:AY36"/>
    <mergeCell ref="AZ36:BF36"/>
    <mergeCell ref="BG36:BU36"/>
    <mergeCell ref="BV36:CB36"/>
    <mergeCell ref="DL39:DV39"/>
    <mergeCell ref="DW39:EC39"/>
    <mergeCell ref="CD36:CQ36"/>
    <mergeCell ref="CR36:CY36"/>
    <mergeCell ref="CZ36:DC36"/>
    <mergeCell ref="DD36:DK36"/>
    <mergeCell ref="DL36:DV36"/>
    <mergeCell ref="DW36:EC36"/>
    <mergeCell ref="DW35:EC35"/>
    <mergeCell ref="CZ37:DC37"/>
    <mergeCell ref="DD37:DK37"/>
    <mergeCell ref="DL37:DV37"/>
    <mergeCell ref="DW37:EC37"/>
    <mergeCell ref="CZ38:DC38"/>
    <mergeCell ref="DD38:DK38"/>
    <mergeCell ref="DL38:DV38"/>
    <mergeCell ref="DW38:EC38"/>
    <mergeCell ref="AQ38:AY38"/>
    <mergeCell ref="AZ38:BF38"/>
    <mergeCell ref="BG38:BU38"/>
    <mergeCell ref="BV38:CB38"/>
    <mergeCell ref="CD38:CQ38"/>
    <mergeCell ref="CR38:CY38"/>
    <mergeCell ref="AQ37:AY37"/>
    <mergeCell ref="AZ37:BF37"/>
    <mergeCell ref="BG37:BU37"/>
    <mergeCell ref="BV37:CB37"/>
    <mergeCell ref="CD37:CQ37"/>
    <mergeCell ref="CR37:CY37"/>
    <mergeCell ref="BM40:BU40"/>
    <mergeCell ref="BV40:CB40"/>
    <mergeCell ref="CD40:CQ40"/>
    <mergeCell ref="CR40:CY40"/>
    <mergeCell ref="CZ40:DC40"/>
    <mergeCell ref="DD40:DK40"/>
    <mergeCell ref="DL40:DV40"/>
    <mergeCell ref="BV41:CB41"/>
    <mergeCell ref="CD41:CQ41"/>
    <mergeCell ref="CF46:CQ46"/>
    <mergeCell ref="CR46:CY46"/>
    <mergeCell ref="CZ46:DC46"/>
    <mergeCell ref="DD46:DK46"/>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AQ40:AY40"/>
    <mergeCell ref="AZ40:BF40"/>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2:CQ42"/>
    <mergeCell ref="CR42:CY42"/>
    <mergeCell ref="CZ42:DC42"/>
    <mergeCell ref="DD42:DK42"/>
    <mergeCell ref="DL42:DV42"/>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s>
  <phoneticPr fontId="2"/>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Normal="100" zoomScaleSheetLayoutView="70" workbookViewId="0"/>
  </sheetViews>
  <sheetFormatPr defaultColWidth="0" defaultRowHeight="13.5" zeroHeight="1"/>
  <cols>
    <col min="1" max="130" width="2.75" style="242" customWidth="1"/>
    <col min="131" max="131" width="1.625" style="242" customWidth="1"/>
    <col min="132" max="16384" width="9" style="242" hidden="1"/>
  </cols>
  <sheetData>
    <row r="1" spans="1:131" s="200" customFormat="1" ht="11.25" customHeight="1" thickBot="1">
      <c r="A1" s="195"/>
      <c r="B1" s="195"/>
      <c r="C1" s="195"/>
      <c r="D1" s="195"/>
      <c r="E1" s="195"/>
      <c r="F1" s="195"/>
      <c r="G1" s="195"/>
      <c r="H1" s="195"/>
      <c r="I1" s="195"/>
      <c r="J1" s="195"/>
      <c r="K1" s="195"/>
      <c r="L1" s="195"/>
      <c r="M1" s="195"/>
      <c r="N1" s="196"/>
      <c r="O1" s="196"/>
      <c r="P1" s="196"/>
      <c r="Q1" s="196"/>
      <c r="R1" s="196"/>
      <c r="S1" s="196"/>
      <c r="T1" s="196"/>
      <c r="U1" s="196"/>
      <c r="V1" s="196"/>
      <c r="W1" s="196"/>
      <c r="X1" s="196"/>
      <c r="Y1" s="196"/>
      <c r="Z1" s="196"/>
      <c r="AA1" s="196"/>
      <c r="AB1" s="196"/>
      <c r="AC1" s="196"/>
      <c r="AD1" s="196"/>
      <c r="AE1" s="196"/>
      <c r="AF1" s="196"/>
      <c r="AG1" s="196"/>
      <c r="AH1" s="196"/>
      <c r="AI1" s="196"/>
      <c r="AJ1" s="196"/>
      <c r="AK1" s="196"/>
      <c r="AL1" s="196"/>
      <c r="AM1" s="196"/>
      <c r="AN1" s="196"/>
      <c r="AO1" s="196"/>
      <c r="AP1" s="196"/>
      <c r="AQ1" s="196"/>
      <c r="AR1" s="196"/>
      <c r="AS1" s="196"/>
      <c r="AT1" s="196"/>
      <c r="AU1" s="196"/>
      <c r="AV1" s="196"/>
      <c r="AW1" s="196"/>
      <c r="AX1" s="196"/>
      <c r="AY1" s="196"/>
      <c r="AZ1" s="196"/>
      <c r="BA1" s="196"/>
      <c r="BB1" s="196"/>
      <c r="BC1" s="196"/>
      <c r="BD1" s="196"/>
      <c r="BE1" s="196"/>
      <c r="BF1" s="196"/>
      <c r="BG1" s="196"/>
      <c r="BH1" s="196"/>
      <c r="BI1" s="196"/>
      <c r="BJ1" s="196"/>
      <c r="BK1" s="196"/>
      <c r="BL1" s="196"/>
      <c r="BM1" s="196"/>
      <c r="BN1" s="196"/>
      <c r="BO1" s="196"/>
      <c r="BP1" s="196"/>
      <c r="BQ1" s="196"/>
      <c r="BR1" s="196"/>
      <c r="BS1" s="196"/>
      <c r="BT1" s="196"/>
      <c r="BU1" s="196"/>
      <c r="BV1" s="196"/>
      <c r="BW1" s="196"/>
      <c r="BX1" s="196"/>
      <c r="BY1" s="196"/>
      <c r="BZ1" s="196"/>
      <c r="CA1" s="196"/>
      <c r="CB1" s="196"/>
      <c r="CC1" s="196"/>
      <c r="CD1" s="196"/>
      <c r="CE1" s="196"/>
      <c r="CF1" s="196"/>
      <c r="CG1" s="196"/>
      <c r="CH1" s="196"/>
      <c r="CI1" s="196"/>
      <c r="CJ1" s="196"/>
      <c r="CK1" s="196"/>
      <c r="CL1" s="196"/>
      <c r="CM1" s="196"/>
      <c r="CN1" s="196"/>
      <c r="CO1" s="196"/>
      <c r="CP1" s="196"/>
      <c r="CQ1" s="196"/>
      <c r="CR1" s="196"/>
      <c r="CS1" s="196"/>
      <c r="CT1" s="196"/>
      <c r="CU1" s="196"/>
      <c r="CV1" s="196"/>
      <c r="CW1" s="196"/>
      <c r="CX1" s="196"/>
      <c r="CY1" s="196"/>
      <c r="CZ1" s="196"/>
      <c r="DA1" s="196"/>
      <c r="DB1" s="196"/>
      <c r="DC1" s="196"/>
      <c r="DD1" s="196"/>
      <c r="DE1" s="196"/>
      <c r="DF1" s="196"/>
      <c r="DG1" s="196"/>
      <c r="DH1" s="196"/>
      <c r="DI1" s="196"/>
      <c r="DJ1" s="196"/>
      <c r="DK1" s="196"/>
      <c r="DL1" s="196"/>
      <c r="DM1" s="196"/>
      <c r="DN1" s="196"/>
      <c r="DO1" s="196"/>
      <c r="DP1" s="197"/>
      <c r="DQ1" s="198"/>
      <c r="DR1" s="198"/>
      <c r="DS1" s="198"/>
      <c r="DT1" s="198"/>
      <c r="DU1" s="198"/>
      <c r="DV1" s="198"/>
      <c r="DW1" s="198"/>
      <c r="DX1" s="198"/>
      <c r="DY1" s="198"/>
      <c r="DZ1" s="198"/>
      <c r="EA1" s="199"/>
    </row>
    <row r="2" spans="1:131" s="204" customFormat="1" ht="26.25" customHeight="1" thickBot="1">
      <c r="A2" s="201" t="s">
        <v>342</v>
      </c>
      <c r="B2" s="202"/>
      <c r="C2" s="202"/>
      <c r="D2" s="202"/>
      <c r="E2" s="202"/>
      <c r="F2" s="202"/>
      <c r="G2" s="202"/>
      <c r="H2" s="202"/>
      <c r="I2" s="202"/>
      <c r="J2" s="202"/>
      <c r="K2" s="202"/>
      <c r="L2" s="202"/>
      <c r="M2" s="202"/>
      <c r="N2" s="202"/>
      <c r="O2" s="202"/>
      <c r="P2" s="202"/>
      <c r="Q2" s="202"/>
      <c r="R2" s="202"/>
      <c r="S2" s="202"/>
      <c r="T2" s="202"/>
      <c r="U2" s="202"/>
      <c r="V2" s="202"/>
      <c r="W2" s="202"/>
      <c r="X2" s="202"/>
      <c r="Y2" s="202"/>
      <c r="Z2" s="202"/>
      <c r="AA2" s="202"/>
      <c r="AB2" s="202"/>
      <c r="AC2" s="202"/>
      <c r="AD2" s="202"/>
      <c r="AE2" s="202"/>
      <c r="AF2" s="202"/>
      <c r="AG2" s="202"/>
      <c r="AH2" s="202"/>
      <c r="AI2" s="202"/>
      <c r="AJ2" s="202"/>
      <c r="AK2" s="202"/>
      <c r="AL2" s="202"/>
      <c r="AM2" s="202"/>
      <c r="AN2" s="202"/>
      <c r="AO2" s="202"/>
      <c r="AP2" s="202"/>
      <c r="AQ2" s="202"/>
      <c r="AR2" s="202"/>
      <c r="AS2" s="202"/>
      <c r="AT2" s="202"/>
      <c r="AU2" s="202"/>
      <c r="AV2" s="202"/>
      <c r="AW2" s="202"/>
      <c r="AX2" s="202"/>
      <c r="AY2" s="202"/>
      <c r="AZ2" s="202"/>
      <c r="BA2" s="202"/>
      <c r="BB2" s="202"/>
      <c r="BC2" s="202"/>
      <c r="BD2" s="202"/>
      <c r="BE2" s="202"/>
      <c r="BF2" s="202"/>
      <c r="BG2" s="202"/>
      <c r="BH2" s="202"/>
      <c r="BI2" s="202"/>
      <c r="BJ2" s="202"/>
      <c r="BK2" s="202"/>
      <c r="BL2" s="202"/>
      <c r="BM2" s="202"/>
      <c r="BN2" s="202"/>
      <c r="BO2" s="202"/>
      <c r="BP2" s="202"/>
      <c r="BQ2" s="202"/>
      <c r="BR2" s="202"/>
      <c r="BS2" s="202"/>
      <c r="BT2" s="202"/>
      <c r="BU2" s="202"/>
      <c r="BV2" s="202"/>
      <c r="BW2" s="202"/>
      <c r="BX2" s="202"/>
      <c r="BY2" s="202"/>
      <c r="BZ2" s="202"/>
      <c r="CA2" s="202"/>
      <c r="CB2" s="202"/>
      <c r="CC2" s="202"/>
      <c r="CD2" s="202"/>
      <c r="CE2" s="202"/>
      <c r="CF2" s="202"/>
      <c r="CG2" s="202"/>
      <c r="CH2" s="202"/>
      <c r="CI2" s="202"/>
      <c r="CJ2" s="202"/>
      <c r="CK2" s="202"/>
      <c r="CL2" s="202"/>
      <c r="CM2" s="202"/>
      <c r="CN2" s="202"/>
      <c r="CO2" s="202"/>
      <c r="CP2" s="202"/>
      <c r="CQ2" s="202"/>
      <c r="CR2" s="202"/>
      <c r="CS2" s="202"/>
      <c r="CT2" s="202"/>
      <c r="CU2" s="202"/>
      <c r="CV2" s="202"/>
      <c r="CW2" s="202"/>
      <c r="CX2" s="202"/>
      <c r="CY2" s="202"/>
      <c r="CZ2" s="202"/>
      <c r="DA2" s="202"/>
      <c r="DB2" s="202"/>
      <c r="DC2" s="202"/>
      <c r="DD2" s="202"/>
      <c r="DE2" s="202"/>
      <c r="DF2" s="202"/>
      <c r="DG2" s="202"/>
      <c r="DH2" s="202"/>
      <c r="DI2" s="202"/>
      <c r="DJ2" s="1139" t="s">
        <v>343</v>
      </c>
      <c r="DK2" s="1140"/>
      <c r="DL2" s="1140"/>
      <c r="DM2" s="1140"/>
      <c r="DN2" s="1140"/>
      <c r="DO2" s="1141"/>
      <c r="DP2" s="202"/>
      <c r="DQ2" s="1139" t="s">
        <v>344</v>
      </c>
      <c r="DR2" s="1140"/>
      <c r="DS2" s="1140"/>
      <c r="DT2" s="1140"/>
      <c r="DU2" s="1140"/>
      <c r="DV2" s="1140"/>
      <c r="DW2" s="1140"/>
      <c r="DX2" s="1140"/>
      <c r="DY2" s="1140"/>
      <c r="DZ2" s="1141"/>
      <c r="EA2" s="203"/>
    </row>
    <row r="3" spans="1:131" s="200" customFormat="1" ht="11.25" customHeight="1">
      <c r="A3" s="196"/>
      <c r="B3" s="196"/>
      <c r="C3" s="196"/>
      <c r="D3" s="196"/>
      <c r="E3" s="196"/>
      <c r="F3" s="196"/>
      <c r="G3" s="196"/>
      <c r="H3" s="196"/>
      <c r="I3" s="196"/>
      <c r="J3" s="196"/>
      <c r="K3" s="196"/>
      <c r="L3" s="196"/>
      <c r="M3" s="196"/>
      <c r="N3" s="196"/>
      <c r="O3" s="196"/>
      <c r="P3" s="196"/>
      <c r="Q3" s="196"/>
      <c r="R3" s="196"/>
      <c r="S3" s="196"/>
      <c r="T3" s="196"/>
      <c r="U3" s="196"/>
      <c r="V3" s="196"/>
      <c r="W3" s="196"/>
      <c r="X3" s="196"/>
      <c r="Y3" s="196"/>
      <c r="Z3" s="196"/>
      <c r="AA3" s="196"/>
      <c r="AB3" s="196"/>
      <c r="AC3" s="196"/>
      <c r="AD3" s="196"/>
      <c r="AE3" s="196"/>
      <c r="AF3" s="196"/>
      <c r="AG3" s="196"/>
      <c r="AH3" s="196"/>
      <c r="AI3" s="196"/>
      <c r="AJ3" s="196"/>
      <c r="AK3" s="196"/>
      <c r="AL3" s="196"/>
      <c r="AM3" s="196"/>
      <c r="AN3" s="196"/>
      <c r="AO3" s="196"/>
      <c r="AP3" s="196"/>
      <c r="AQ3" s="196"/>
      <c r="AR3" s="196"/>
      <c r="AS3" s="196"/>
      <c r="AT3" s="196"/>
      <c r="AU3" s="196"/>
      <c r="AV3" s="196"/>
      <c r="AW3" s="196"/>
      <c r="AX3" s="196"/>
      <c r="AY3" s="196"/>
      <c r="AZ3" s="196"/>
      <c r="BA3" s="196"/>
      <c r="BB3" s="196"/>
      <c r="BC3" s="196"/>
      <c r="BD3" s="196"/>
      <c r="BE3" s="196"/>
      <c r="BF3" s="196"/>
      <c r="BG3" s="196"/>
      <c r="BH3" s="196"/>
      <c r="BI3" s="196"/>
      <c r="BJ3" s="196"/>
      <c r="BK3" s="196"/>
      <c r="BL3" s="196"/>
      <c r="BM3" s="196"/>
      <c r="BN3" s="196"/>
      <c r="BO3" s="196"/>
      <c r="BP3" s="196"/>
      <c r="BQ3" s="196"/>
      <c r="BR3" s="196"/>
      <c r="BS3" s="196"/>
      <c r="BT3" s="196"/>
      <c r="BU3" s="196"/>
      <c r="BV3" s="196"/>
      <c r="BW3" s="196"/>
      <c r="BX3" s="196"/>
      <c r="BY3" s="196"/>
      <c r="BZ3" s="196"/>
      <c r="CA3" s="196"/>
      <c r="CB3" s="196"/>
      <c r="CC3" s="196"/>
      <c r="CD3" s="196"/>
      <c r="CE3" s="196"/>
      <c r="CF3" s="196"/>
      <c r="CG3" s="196"/>
      <c r="CH3" s="196"/>
      <c r="CI3" s="196"/>
      <c r="CJ3" s="196"/>
      <c r="CK3" s="196"/>
      <c r="CL3" s="196"/>
      <c r="CM3" s="196"/>
      <c r="CN3" s="196"/>
      <c r="CO3" s="196"/>
      <c r="CP3" s="196"/>
      <c r="CQ3" s="196"/>
      <c r="CR3" s="196"/>
      <c r="CS3" s="196"/>
      <c r="CT3" s="196"/>
      <c r="CU3" s="196"/>
      <c r="CV3" s="196"/>
      <c r="CW3" s="196"/>
      <c r="CX3" s="196"/>
      <c r="CY3" s="196"/>
      <c r="CZ3" s="196"/>
      <c r="DA3" s="196"/>
      <c r="DB3" s="196"/>
      <c r="DC3" s="196"/>
      <c r="DD3" s="196"/>
      <c r="DE3" s="196"/>
      <c r="DF3" s="196"/>
      <c r="DG3" s="196"/>
      <c r="DH3" s="196"/>
      <c r="DI3" s="196"/>
      <c r="DJ3" s="196"/>
      <c r="DK3" s="196"/>
      <c r="DL3" s="196"/>
      <c r="DM3" s="196"/>
      <c r="DN3" s="196"/>
      <c r="DO3" s="196"/>
      <c r="DP3" s="196"/>
      <c r="DQ3" s="196"/>
      <c r="DR3" s="196"/>
      <c r="DS3" s="196"/>
      <c r="DT3" s="196"/>
      <c r="DU3" s="196"/>
      <c r="DV3" s="196"/>
      <c r="DW3" s="196"/>
      <c r="DX3" s="196"/>
      <c r="DY3" s="196"/>
      <c r="DZ3" s="196"/>
      <c r="EA3" s="199"/>
    </row>
    <row r="4" spans="1:131" s="208" customFormat="1" ht="26.25" customHeight="1" thickBot="1">
      <c r="A4" s="1092" t="s">
        <v>345</v>
      </c>
      <c r="B4" s="1092"/>
      <c r="C4" s="1092"/>
      <c r="D4" s="1092"/>
      <c r="E4" s="1092"/>
      <c r="F4" s="1092"/>
      <c r="G4" s="1092"/>
      <c r="H4" s="1092"/>
      <c r="I4" s="1092"/>
      <c r="J4" s="1092"/>
      <c r="K4" s="1092"/>
      <c r="L4" s="1092"/>
      <c r="M4" s="1092"/>
      <c r="N4" s="1092"/>
      <c r="O4" s="1092"/>
      <c r="P4" s="1092"/>
      <c r="Q4" s="1092"/>
      <c r="R4" s="1092"/>
      <c r="S4" s="1092"/>
      <c r="T4" s="1092"/>
      <c r="U4" s="1092"/>
      <c r="V4" s="1092"/>
      <c r="W4" s="1092"/>
      <c r="X4" s="1092"/>
      <c r="Y4" s="1092"/>
      <c r="Z4" s="1092"/>
      <c r="AA4" s="1092"/>
      <c r="AB4" s="1092"/>
      <c r="AC4" s="1092"/>
      <c r="AD4" s="1092"/>
      <c r="AE4" s="1092"/>
      <c r="AF4" s="1092"/>
      <c r="AG4" s="1092"/>
      <c r="AH4" s="1092"/>
      <c r="AI4" s="1092"/>
      <c r="AJ4" s="1092"/>
      <c r="AK4" s="1092"/>
      <c r="AL4" s="1092"/>
      <c r="AM4" s="1092"/>
      <c r="AN4" s="1092"/>
      <c r="AO4" s="1092"/>
      <c r="AP4" s="1092"/>
      <c r="AQ4" s="1092"/>
      <c r="AR4" s="1092"/>
      <c r="AS4" s="1092"/>
      <c r="AT4" s="1092"/>
      <c r="AU4" s="1092"/>
      <c r="AV4" s="1092"/>
      <c r="AW4" s="1092"/>
      <c r="AX4" s="1092"/>
      <c r="AY4" s="1092"/>
      <c r="AZ4" s="205"/>
      <c r="BA4" s="205"/>
      <c r="BB4" s="205"/>
      <c r="BC4" s="205"/>
      <c r="BD4" s="205"/>
      <c r="BE4" s="206"/>
      <c r="BF4" s="206"/>
      <c r="BG4" s="206"/>
      <c r="BH4" s="206"/>
      <c r="BI4" s="206"/>
      <c r="BJ4" s="206"/>
      <c r="BK4" s="206"/>
      <c r="BL4" s="206"/>
      <c r="BM4" s="206"/>
      <c r="BN4" s="206"/>
      <c r="BO4" s="206"/>
      <c r="BP4" s="206"/>
      <c r="BQ4" s="205" t="s">
        <v>346</v>
      </c>
      <c r="BR4" s="205"/>
      <c r="BS4" s="205"/>
      <c r="BT4" s="205"/>
      <c r="BU4" s="205"/>
      <c r="BV4" s="205"/>
      <c r="BW4" s="205"/>
      <c r="BX4" s="205"/>
      <c r="BY4" s="205"/>
      <c r="BZ4" s="205"/>
      <c r="CA4" s="205"/>
      <c r="CB4" s="205"/>
      <c r="CC4" s="205"/>
      <c r="CD4" s="205"/>
      <c r="CE4" s="205"/>
      <c r="CF4" s="205"/>
      <c r="CG4" s="205"/>
      <c r="CH4" s="205"/>
      <c r="CI4" s="205"/>
      <c r="CJ4" s="205"/>
      <c r="CK4" s="205"/>
      <c r="CL4" s="205"/>
      <c r="CM4" s="205"/>
      <c r="CN4" s="205"/>
      <c r="CO4" s="205"/>
      <c r="CP4" s="205"/>
      <c r="CQ4" s="205"/>
      <c r="CR4" s="205"/>
      <c r="CS4" s="205"/>
      <c r="CT4" s="205"/>
      <c r="CU4" s="205"/>
      <c r="CV4" s="205"/>
      <c r="CW4" s="205"/>
      <c r="CX4" s="205"/>
      <c r="CY4" s="205"/>
      <c r="CZ4" s="205"/>
      <c r="DA4" s="205"/>
      <c r="DB4" s="205"/>
      <c r="DC4" s="205"/>
      <c r="DD4" s="205"/>
      <c r="DE4" s="205"/>
      <c r="DF4" s="205"/>
      <c r="DG4" s="205"/>
      <c r="DH4" s="205"/>
      <c r="DI4" s="205"/>
      <c r="DJ4" s="205"/>
      <c r="DK4" s="205"/>
      <c r="DL4" s="205"/>
      <c r="DM4" s="205"/>
      <c r="DN4" s="205"/>
      <c r="DO4" s="205"/>
      <c r="DP4" s="205"/>
      <c r="DQ4" s="205"/>
      <c r="DR4" s="205"/>
      <c r="DS4" s="205"/>
      <c r="DT4" s="205"/>
      <c r="DU4" s="205"/>
      <c r="DV4" s="205"/>
      <c r="DW4" s="205"/>
      <c r="DX4" s="205"/>
      <c r="DY4" s="205"/>
      <c r="DZ4" s="205"/>
      <c r="EA4" s="207"/>
    </row>
    <row r="5" spans="1:131" s="208" customFormat="1" ht="26.25" customHeight="1">
      <c r="A5" s="1024" t="s">
        <v>347</v>
      </c>
      <c r="B5" s="1025"/>
      <c r="C5" s="1025"/>
      <c r="D5" s="1025"/>
      <c r="E5" s="1025"/>
      <c r="F5" s="1025"/>
      <c r="G5" s="1025"/>
      <c r="H5" s="1025"/>
      <c r="I5" s="1025"/>
      <c r="J5" s="1025"/>
      <c r="K5" s="1025"/>
      <c r="L5" s="1025"/>
      <c r="M5" s="1025"/>
      <c r="N5" s="1025"/>
      <c r="O5" s="1025"/>
      <c r="P5" s="1026"/>
      <c r="Q5" s="1030" t="s">
        <v>348</v>
      </c>
      <c r="R5" s="1031"/>
      <c r="S5" s="1031"/>
      <c r="T5" s="1031"/>
      <c r="U5" s="1032"/>
      <c r="V5" s="1030" t="s">
        <v>349</v>
      </c>
      <c r="W5" s="1031"/>
      <c r="X5" s="1031"/>
      <c r="Y5" s="1031"/>
      <c r="Z5" s="1032"/>
      <c r="AA5" s="1030" t="s">
        <v>350</v>
      </c>
      <c r="AB5" s="1031"/>
      <c r="AC5" s="1031"/>
      <c r="AD5" s="1031"/>
      <c r="AE5" s="1031"/>
      <c r="AF5" s="1142" t="s">
        <v>351</v>
      </c>
      <c r="AG5" s="1031"/>
      <c r="AH5" s="1031"/>
      <c r="AI5" s="1031"/>
      <c r="AJ5" s="1046"/>
      <c r="AK5" s="1031" t="s">
        <v>352</v>
      </c>
      <c r="AL5" s="1031"/>
      <c r="AM5" s="1031"/>
      <c r="AN5" s="1031"/>
      <c r="AO5" s="1032"/>
      <c r="AP5" s="1030" t="s">
        <v>353</v>
      </c>
      <c r="AQ5" s="1031"/>
      <c r="AR5" s="1031"/>
      <c r="AS5" s="1031"/>
      <c r="AT5" s="1032"/>
      <c r="AU5" s="1030" t="s">
        <v>354</v>
      </c>
      <c r="AV5" s="1031"/>
      <c r="AW5" s="1031"/>
      <c r="AX5" s="1031"/>
      <c r="AY5" s="1046"/>
      <c r="AZ5" s="209"/>
      <c r="BA5" s="209"/>
      <c r="BB5" s="209"/>
      <c r="BC5" s="209"/>
      <c r="BD5" s="209"/>
      <c r="BE5" s="210"/>
      <c r="BF5" s="210"/>
      <c r="BG5" s="210"/>
      <c r="BH5" s="210"/>
      <c r="BI5" s="210"/>
      <c r="BJ5" s="210"/>
      <c r="BK5" s="210"/>
      <c r="BL5" s="210"/>
      <c r="BM5" s="210"/>
      <c r="BN5" s="210"/>
      <c r="BO5" s="210"/>
      <c r="BP5" s="210"/>
      <c r="BQ5" s="1024" t="s">
        <v>355</v>
      </c>
      <c r="BR5" s="1025"/>
      <c r="BS5" s="1025"/>
      <c r="BT5" s="1025"/>
      <c r="BU5" s="1025"/>
      <c r="BV5" s="1025"/>
      <c r="BW5" s="1025"/>
      <c r="BX5" s="1025"/>
      <c r="BY5" s="1025"/>
      <c r="BZ5" s="1025"/>
      <c r="CA5" s="1025"/>
      <c r="CB5" s="1025"/>
      <c r="CC5" s="1025"/>
      <c r="CD5" s="1025"/>
      <c r="CE5" s="1025"/>
      <c r="CF5" s="1025"/>
      <c r="CG5" s="1026"/>
      <c r="CH5" s="1030" t="s">
        <v>356</v>
      </c>
      <c r="CI5" s="1031"/>
      <c r="CJ5" s="1031"/>
      <c r="CK5" s="1031"/>
      <c r="CL5" s="1032"/>
      <c r="CM5" s="1030" t="s">
        <v>357</v>
      </c>
      <c r="CN5" s="1031"/>
      <c r="CO5" s="1031"/>
      <c r="CP5" s="1031"/>
      <c r="CQ5" s="1032"/>
      <c r="CR5" s="1030" t="s">
        <v>358</v>
      </c>
      <c r="CS5" s="1031"/>
      <c r="CT5" s="1031"/>
      <c r="CU5" s="1031"/>
      <c r="CV5" s="1032"/>
      <c r="CW5" s="1030" t="s">
        <v>359</v>
      </c>
      <c r="CX5" s="1031"/>
      <c r="CY5" s="1031"/>
      <c r="CZ5" s="1031"/>
      <c r="DA5" s="1032"/>
      <c r="DB5" s="1030" t="s">
        <v>360</v>
      </c>
      <c r="DC5" s="1031"/>
      <c r="DD5" s="1031"/>
      <c r="DE5" s="1031"/>
      <c r="DF5" s="1032"/>
      <c r="DG5" s="1127" t="s">
        <v>361</v>
      </c>
      <c r="DH5" s="1128"/>
      <c r="DI5" s="1128"/>
      <c r="DJ5" s="1128"/>
      <c r="DK5" s="1129"/>
      <c r="DL5" s="1127" t="s">
        <v>362</v>
      </c>
      <c r="DM5" s="1128"/>
      <c r="DN5" s="1128"/>
      <c r="DO5" s="1128"/>
      <c r="DP5" s="1129"/>
      <c r="DQ5" s="1030" t="s">
        <v>363</v>
      </c>
      <c r="DR5" s="1031"/>
      <c r="DS5" s="1031"/>
      <c r="DT5" s="1031"/>
      <c r="DU5" s="1032"/>
      <c r="DV5" s="1030" t="s">
        <v>354</v>
      </c>
      <c r="DW5" s="1031"/>
      <c r="DX5" s="1031"/>
      <c r="DY5" s="1031"/>
      <c r="DZ5" s="1046"/>
      <c r="EA5" s="207"/>
    </row>
    <row r="6" spans="1:131" s="208" customFormat="1" ht="26.25" customHeight="1" thickBot="1">
      <c r="A6" s="1027"/>
      <c r="B6" s="1028"/>
      <c r="C6" s="1028"/>
      <c r="D6" s="1028"/>
      <c r="E6" s="1028"/>
      <c r="F6" s="1028"/>
      <c r="G6" s="1028"/>
      <c r="H6" s="1028"/>
      <c r="I6" s="1028"/>
      <c r="J6" s="1028"/>
      <c r="K6" s="1028"/>
      <c r="L6" s="1028"/>
      <c r="M6" s="1028"/>
      <c r="N6" s="1028"/>
      <c r="O6" s="1028"/>
      <c r="P6" s="1029"/>
      <c r="Q6" s="1033"/>
      <c r="R6" s="1034"/>
      <c r="S6" s="1034"/>
      <c r="T6" s="1034"/>
      <c r="U6" s="1035"/>
      <c r="V6" s="1033"/>
      <c r="W6" s="1034"/>
      <c r="X6" s="1034"/>
      <c r="Y6" s="1034"/>
      <c r="Z6" s="1035"/>
      <c r="AA6" s="1033"/>
      <c r="AB6" s="1034"/>
      <c r="AC6" s="1034"/>
      <c r="AD6" s="1034"/>
      <c r="AE6" s="1034"/>
      <c r="AF6" s="1143"/>
      <c r="AG6" s="1034"/>
      <c r="AH6" s="1034"/>
      <c r="AI6" s="1034"/>
      <c r="AJ6" s="1047"/>
      <c r="AK6" s="1034"/>
      <c r="AL6" s="1034"/>
      <c r="AM6" s="1034"/>
      <c r="AN6" s="1034"/>
      <c r="AO6" s="1035"/>
      <c r="AP6" s="1033"/>
      <c r="AQ6" s="1034"/>
      <c r="AR6" s="1034"/>
      <c r="AS6" s="1034"/>
      <c r="AT6" s="1035"/>
      <c r="AU6" s="1033"/>
      <c r="AV6" s="1034"/>
      <c r="AW6" s="1034"/>
      <c r="AX6" s="1034"/>
      <c r="AY6" s="1047"/>
      <c r="AZ6" s="205"/>
      <c r="BA6" s="205"/>
      <c r="BB6" s="205"/>
      <c r="BC6" s="205"/>
      <c r="BD6" s="205"/>
      <c r="BE6" s="206"/>
      <c r="BF6" s="206"/>
      <c r="BG6" s="206"/>
      <c r="BH6" s="206"/>
      <c r="BI6" s="206"/>
      <c r="BJ6" s="206"/>
      <c r="BK6" s="206"/>
      <c r="BL6" s="206"/>
      <c r="BM6" s="206"/>
      <c r="BN6" s="206"/>
      <c r="BO6" s="206"/>
      <c r="BP6" s="206"/>
      <c r="BQ6" s="1027"/>
      <c r="BR6" s="1028"/>
      <c r="BS6" s="1028"/>
      <c r="BT6" s="1028"/>
      <c r="BU6" s="1028"/>
      <c r="BV6" s="1028"/>
      <c r="BW6" s="1028"/>
      <c r="BX6" s="1028"/>
      <c r="BY6" s="1028"/>
      <c r="BZ6" s="1028"/>
      <c r="CA6" s="1028"/>
      <c r="CB6" s="1028"/>
      <c r="CC6" s="1028"/>
      <c r="CD6" s="1028"/>
      <c r="CE6" s="1028"/>
      <c r="CF6" s="1028"/>
      <c r="CG6" s="1029"/>
      <c r="CH6" s="1033"/>
      <c r="CI6" s="1034"/>
      <c r="CJ6" s="1034"/>
      <c r="CK6" s="1034"/>
      <c r="CL6" s="1035"/>
      <c r="CM6" s="1033"/>
      <c r="CN6" s="1034"/>
      <c r="CO6" s="1034"/>
      <c r="CP6" s="1034"/>
      <c r="CQ6" s="1035"/>
      <c r="CR6" s="1033"/>
      <c r="CS6" s="1034"/>
      <c r="CT6" s="1034"/>
      <c r="CU6" s="1034"/>
      <c r="CV6" s="1035"/>
      <c r="CW6" s="1033"/>
      <c r="CX6" s="1034"/>
      <c r="CY6" s="1034"/>
      <c r="CZ6" s="1034"/>
      <c r="DA6" s="1035"/>
      <c r="DB6" s="1033"/>
      <c r="DC6" s="1034"/>
      <c r="DD6" s="1034"/>
      <c r="DE6" s="1034"/>
      <c r="DF6" s="1035"/>
      <c r="DG6" s="1130"/>
      <c r="DH6" s="1131"/>
      <c r="DI6" s="1131"/>
      <c r="DJ6" s="1131"/>
      <c r="DK6" s="1132"/>
      <c r="DL6" s="1130"/>
      <c r="DM6" s="1131"/>
      <c r="DN6" s="1131"/>
      <c r="DO6" s="1131"/>
      <c r="DP6" s="1132"/>
      <c r="DQ6" s="1033"/>
      <c r="DR6" s="1034"/>
      <c r="DS6" s="1034"/>
      <c r="DT6" s="1034"/>
      <c r="DU6" s="1035"/>
      <c r="DV6" s="1033"/>
      <c r="DW6" s="1034"/>
      <c r="DX6" s="1034"/>
      <c r="DY6" s="1034"/>
      <c r="DZ6" s="1047"/>
      <c r="EA6" s="207"/>
    </row>
    <row r="7" spans="1:131" s="208" customFormat="1" ht="26.25" customHeight="1" thickTop="1">
      <c r="A7" s="211">
        <v>1</v>
      </c>
      <c r="B7" s="1079" t="s">
        <v>364</v>
      </c>
      <c r="C7" s="1080"/>
      <c r="D7" s="1080"/>
      <c r="E7" s="1080"/>
      <c r="F7" s="1080"/>
      <c r="G7" s="1080"/>
      <c r="H7" s="1080"/>
      <c r="I7" s="1080"/>
      <c r="J7" s="1080"/>
      <c r="K7" s="1080"/>
      <c r="L7" s="1080"/>
      <c r="M7" s="1080"/>
      <c r="N7" s="1080"/>
      <c r="O7" s="1080"/>
      <c r="P7" s="1081"/>
      <c r="Q7" s="1133">
        <v>5009</v>
      </c>
      <c r="R7" s="1134"/>
      <c r="S7" s="1134"/>
      <c r="T7" s="1134"/>
      <c r="U7" s="1134"/>
      <c r="V7" s="1134">
        <v>4868</v>
      </c>
      <c r="W7" s="1134"/>
      <c r="X7" s="1134"/>
      <c r="Y7" s="1134"/>
      <c r="Z7" s="1134"/>
      <c r="AA7" s="1134">
        <v>141</v>
      </c>
      <c r="AB7" s="1134"/>
      <c r="AC7" s="1134"/>
      <c r="AD7" s="1134"/>
      <c r="AE7" s="1135"/>
      <c r="AF7" s="1136">
        <v>61</v>
      </c>
      <c r="AG7" s="1137"/>
      <c r="AH7" s="1137"/>
      <c r="AI7" s="1137"/>
      <c r="AJ7" s="1138"/>
      <c r="AK7" s="1120">
        <v>117</v>
      </c>
      <c r="AL7" s="1121"/>
      <c r="AM7" s="1121"/>
      <c r="AN7" s="1121"/>
      <c r="AO7" s="1121"/>
      <c r="AP7" s="1121">
        <v>1908</v>
      </c>
      <c r="AQ7" s="1121"/>
      <c r="AR7" s="1121"/>
      <c r="AS7" s="1121"/>
      <c r="AT7" s="1121"/>
      <c r="AU7" s="1122"/>
      <c r="AV7" s="1122"/>
      <c r="AW7" s="1122"/>
      <c r="AX7" s="1122"/>
      <c r="AY7" s="1123"/>
      <c r="AZ7" s="205"/>
      <c r="BA7" s="205"/>
      <c r="BB7" s="205"/>
      <c r="BC7" s="205"/>
      <c r="BD7" s="205"/>
      <c r="BE7" s="206"/>
      <c r="BF7" s="206"/>
      <c r="BG7" s="206"/>
      <c r="BH7" s="206"/>
      <c r="BI7" s="206"/>
      <c r="BJ7" s="206"/>
      <c r="BK7" s="206"/>
      <c r="BL7" s="206"/>
      <c r="BM7" s="206"/>
      <c r="BN7" s="206"/>
      <c r="BO7" s="206"/>
      <c r="BP7" s="206"/>
      <c r="BQ7" s="212">
        <v>1</v>
      </c>
      <c r="BR7" s="213"/>
      <c r="BS7" s="1124"/>
      <c r="BT7" s="1125"/>
      <c r="BU7" s="1125"/>
      <c r="BV7" s="1125"/>
      <c r="BW7" s="1125"/>
      <c r="BX7" s="1125"/>
      <c r="BY7" s="1125"/>
      <c r="BZ7" s="1125"/>
      <c r="CA7" s="1125"/>
      <c r="CB7" s="1125"/>
      <c r="CC7" s="1125"/>
      <c r="CD7" s="1125"/>
      <c r="CE7" s="1125"/>
      <c r="CF7" s="1125"/>
      <c r="CG7" s="1126"/>
      <c r="CH7" s="1117"/>
      <c r="CI7" s="1118"/>
      <c r="CJ7" s="1118"/>
      <c r="CK7" s="1118"/>
      <c r="CL7" s="1119"/>
      <c r="CM7" s="1117"/>
      <c r="CN7" s="1118"/>
      <c r="CO7" s="1118"/>
      <c r="CP7" s="1118"/>
      <c r="CQ7" s="1119"/>
      <c r="CR7" s="1117"/>
      <c r="CS7" s="1118"/>
      <c r="CT7" s="1118"/>
      <c r="CU7" s="1118"/>
      <c r="CV7" s="1119"/>
      <c r="CW7" s="1117"/>
      <c r="CX7" s="1118"/>
      <c r="CY7" s="1118"/>
      <c r="CZ7" s="1118"/>
      <c r="DA7" s="1119"/>
      <c r="DB7" s="1117"/>
      <c r="DC7" s="1118"/>
      <c r="DD7" s="1118"/>
      <c r="DE7" s="1118"/>
      <c r="DF7" s="1119"/>
      <c r="DG7" s="1117"/>
      <c r="DH7" s="1118"/>
      <c r="DI7" s="1118"/>
      <c r="DJ7" s="1118"/>
      <c r="DK7" s="1119"/>
      <c r="DL7" s="1117"/>
      <c r="DM7" s="1118"/>
      <c r="DN7" s="1118"/>
      <c r="DO7" s="1118"/>
      <c r="DP7" s="1119"/>
      <c r="DQ7" s="1117"/>
      <c r="DR7" s="1118"/>
      <c r="DS7" s="1118"/>
      <c r="DT7" s="1118"/>
      <c r="DU7" s="1119"/>
      <c r="DV7" s="1144"/>
      <c r="DW7" s="1145"/>
      <c r="DX7" s="1145"/>
      <c r="DY7" s="1145"/>
      <c r="DZ7" s="1146"/>
      <c r="EA7" s="207"/>
    </row>
    <row r="8" spans="1:131" s="208" customFormat="1" ht="26.25" customHeight="1">
      <c r="A8" s="214">
        <v>2</v>
      </c>
      <c r="B8" s="1066"/>
      <c r="C8" s="1067"/>
      <c r="D8" s="1067"/>
      <c r="E8" s="1067"/>
      <c r="F8" s="1067"/>
      <c r="G8" s="1067"/>
      <c r="H8" s="1067"/>
      <c r="I8" s="1067"/>
      <c r="J8" s="1067"/>
      <c r="K8" s="1067"/>
      <c r="L8" s="1067"/>
      <c r="M8" s="1067"/>
      <c r="N8" s="1067"/>
      <c r="O8" s="1067"/>
      <c r="P8" s="1068"/>
      <c r="Q8" s="1072"/>
      <c r="R8" s="1073"/>
      <c r="S8" s="1073"/>
      <c r="T8" s="1073"/>
      <c r="U8" s="1073"/>
      <c r="V8" s="1073"/>
      <c r="W8" s="1073"/>
      <c r="X8" s="1073"/>
      <c r="Y8" s="1073"/>
      <c r="Z8" s="1073"/>
      <c r="AA8" s="1073"/>
      <c r="AB8" s="1073"/>
      <c r="AC8" s="1073"/>
      <c r="AD8" s="1073"/>
      <c r="AE8" s="1074"/>
      <c r="AF8" s="1048"/>
      <c r="AG8" s="1049"/>
      <c r="AH8" s="1049"/>
      <c r="AI8" s="1049"/>
      <c r="AJ8" s="1050"/>
      <c r="AK8" s="1115"/>
      <c r="AL8" s="1116"/>
      <c r="AM8" s="1116"/>
      <c r="AN8" s="1116"/>
      <c r="AO8" s="1116"/>
      <c r="AP8" s="1116"/>
      <c r="AQ8" s="1116"/>
      <c r="AR8" s="1116"/>
      <c r="AS8" s="1116"/>
      <c r="AT8" s="1116"/>
      <c r="AU8" s="1113"/>
      <c r="AV8" s="1113"/>
      <c r="AW8" s="1113"/>
      <c r="AX8" s="1113"/>
      <c r="AY8" s="1114"/>
      <c r="AZ8" s="205"/>
      <c r="BA8" s="205"/>
      <c r="BB8" s="205"/>
      <c r="BC8" s="205"/>
      <c r="BD8" s="205"/>
      <c r="BE8" s="206"/>
      <c r="BF8" s="206"/>
      <c r="BG8" s="206"/>
      <c r="BH8" s="206"/>
      <c r="BI8" s="206"/>
      <c r="BJ8" s="206"/>
      <c r="BK8" s="206"/>
      <c r="BL8" s="206"/>
      <c r="BM8" s="206"/>
      <c r="BN8" s="206"/>
      <c r="BO8" s="206"/>
      <c r="BP8" s="206"/>
      <c r="BQ8" s="215">
        <v>2</v>
      </c>
      <c r="BR8" s="216"/>
      <c r="BS8" s="1043"/>
      <c r="BT8" s="1044"/>
      <c r="BU8" s="1044"/>
      <c r="BV8" s="1044"/>
      <c r="BW8" s="1044"/>
      <c r="BX8" s="1044"/>
      <c r="BY8" s="1044"/>
      <c r="BZ8" s="1044"/>
      <c r="CA8" s="1044"/>
      <c r="CB8" s="1044"/>
      <c r="CC8" s="1044"/>
      <c r="CD8" s="1044"/>
      <c r="CE8" s="1044"/>
      <c r="CF8" s="1044"/>
      <c r="CG8" s="1045"/>
      <c r="CH8" s="1018"/>
      <c r="CI8" s="1019"/>
      <c r="CJ8" s="1019"/>
      <c r="CK8" s="1019"/>
      <c r="CL8" s="1020"/>
      <c r="CM8" s="1018"/>
      <c r="CN8" s="1019"/>
      <c r="CO8" s="1019"/>
      <c r="CP8" s="1019"/>
      <c r="CQ8" s="1020"/>
      <c r="CR8" s="1018"/>
      <c r="CS8" s="1019"/>
      <c r="CT8" s="1019"/>
      <c r="CU8" s="1019"/>
      <c r="CV8" s="1020"/>
      <c r="CW8" s="1018"/>
      <c r="CX8" s="1019"/>
      <c r="CY8" s="1019"/>
      <c r="CZ8" s="1019"/>
      <c r="DA8" s="1020"/>
      <c r="DB8" s="1018"/>
      <c r="DC8" s="1019"/>
      <c r="DD8" s="1019"/>
      <c r="DE8" s="1019"/>
      <c r="DF8" s="1020"/>
      <c r="DG8" s="1018"/>
      <c r="DH8" s="1019"/>
      <c r="DI8" s="1019"/>
      <c r="DJ8" s="1019"/>
      <c r="DK8" s="1020"/>
      <c r="DL8" s="1018"/>
      <c r="DM8" s="1019"/>
      <c r="DN8" s="1019"/>
      <c r="DO8" s="1019"/>
      <c r="DP8" s="1020"/>
      <c r="DQ8" s="1018"/>
      <c r="DR8" s="1019"/>
      <c r="DS8" s="1019"/>
      <c r="DT8" s="1019"/>
      <c r="DU8" s="1020"/>
      <c r="DV8" s="1021"/>
      <c r="DW8" s="1022"/>
      <c r="DX8" s="1022"/>
      <c r="DY8" s="1022"/>
      <c r="DZ8" s="1023"/>
      <c r="EA8" s="207"/>
    </row>
    <row r="9" spans="1:131" s="208" customFormat="1" ht="26.25" customHeight="1">
      <c r="A9" s="214">
        <v>3</v>
      </c>
      <c r="B9" s="1066"/>
      <c r="C9" s="1067"/>
      <c r="D9" s="1067"/>
      <c r="E9" s="1067"/>
      <c r="F9" s="1067"/>
      <c r="G9" s="1067"/>
      <c r="H9" s="1067"/>
      <c r="I9" s="1067"/>
      <c r="J9" s="1067"/>
      <c r="K9" s="1067"/>
      <c r="L9" s="1067"/>
      <c r="M9" s="1067"/>
      <c r="N9" s="1067"/>
      <c r="O9" s="1067"/>
      <c r="P9" s="1068"/>
      <c r="Q9" s="1072"/>
      <c r="R9" s="1073"/>
      <c r="S9" s="1073"/>
      <c r="T9" s="1073"/>
      <c r="U9" s="1073"/>
      <c r="V9" s="1073"/>
      <c r="W9" s="1073"/>
      <c r="X9" s="1073"/>
      <c r="Y9" s="1073"/>
      <c r="Z9" s="1073"/>
      <c r="AA9" s="1073"/>
      <c r="AB9" s="1073"/>
      <c r="AC9" s="1073"/>
      <c r="AD9" s="1073"/>
      <c r="AE9" s="1074"/>
      <c r="AF9" s="1048"/>
      <c r="AG9" s="1049"/>
      <c r="AH9" s="1049"/>
      <c r="AI9" s="1049"/>
      <c r="AJ9" s="1050"/>
      <c r="AK9" s="1115"/>
      <c r="AL9" s="1116"/>
      <c r="AM9" s="1116"/>
      <c r="AN9" s="1116"/>
      <c r="AO9" s="1116"/>
      <c r="AP9" s="1116"/>
      <c r="AQ9" s="1116"/>
      <c r="AR9" s="1116"/>
      <c r="AS9" s="1116"/>
      <c r="AT9" s="1116"/>
      <c r="AU9" s="1113"/>
      <c r="AV9" s="1113"/>
      <c r="AW9" s="1113"/>
      <c r="AX9" s="1113"/>
      <c r="AY9" s="1114"/>
      <c r="AZ9" s="205"/>
      <c r="BA9" s="205"/>
      <c r="BB9" s="205"/>
      <c r="BC9" s="205"/>
      <c r="BD9" s="205"/>
      <c r="BE9" s="206"/>
      <c r="BF9" s="206"/>
      <c r="BG9" s="206"/>
      <c r="BH9" s="206"/>
      <c r="BI9" s="206"/>
      <c r="BJ9" s="206"/>
      <c r="BK9" s="206"/>
      <c r="BL9" s="206"/>
      <c r="BM9" s="206"/>
      <c r="BN9" s="206"/>
      <c r="BO9" s="206"/>
      <c r="BP9" s="206"/>
      <c r="BQ9" s="215">
        <v>3</v>
      </c>
      <c r="BR9" s="216"/>
      <c r="BS9" s="1043"/>
      <c r="BT9" s="1044"/>
      <c r="BU9" s="1044"/>
      <c r="BV9" s="1044"/>
      <c r="BW9" s="1044"/>
      <c r="BX9" s="1044"/>
      <c r="BY9" s="1044"/>
      <c r="BZ9" s="1044"/>
      <c r="CA9" s="1044"/>
      <c r="CB9" s="1044"/>
      <c r="CC9" s="1044"/>
      <c r="CD9" s="1044"/>
      <c r="CE9" s="1044"/>
      <c r="CF9" s="1044"/>
      <c r="CG9" s="1045"/>
      <c r="CH9" s="1018"/>
      <c r="CI9" s="1019"/>
      <c r="CJ9" s="1019"/>
      <c r="CK9" s="1019"/>
      <c r="CL9" s="1020"/>
      <c r="CM9" s="1018"/>
      <c r="CN9" s="1019"/>
      <c r="CO9" s="1019"/>
      <c r="CP9" s="1019"/>
      <c r="CQ9" s="1020"/>
      <c r="CR9" s="1018"/>
      <c r="CS9" s="1019"/>
      <c r="CT9" s="1019"/>
      <c r="CU9" s="1019"/>
      <c r="CV9" s="1020"/>
      <c r="CW9" s="1018"/>
      <c r="CX9" s="1019"/>
      <c r="CY9" s="1019"/>
      <c r="CZ9" s="1019"/>
      <c r="DA9" s="1020"/>
      <c r="DB9" s="1018"/>
      <c r="DC9" s="1019"/>
      <c r="DD9" s="1019"/>
      <c r="DE9" s="1019"/>
      <c r="DF9" s="1020"/>
      <c r="DG9" s="1018"/>
      <c r="DH9" s="1019"/>
      <c r="DI9" s="1019"/>
      <c r="DJ9" s="1019"/>
      <c r="DK9" s="1020"/>
      <c r="DL9" s="1018"/>
      <c r="DM9" s="1019"/>
      <c r="DN9" s="1019"/>
      <c r="DO9" s="1019"/>
      <c r="DP9" s="1020"/>
      <c r="DQ9" s="1018"/>
      <c r="DR9" s="1019"/>
      <c r="DS9" s="1019"/>
      <c r="DT9" s="1019"/>
      <c r="DU9" s="1020"/>
      <c r="DV9" s="1021"/>
      <c r="DW9" s="1022"/>
      <c r="DX9" s="1022"/>
      <c r="DY9" s="1022"/>
      <c r="DZ9" s="1023"/>
      <c r="EA9" s="207"/>
    </row>
    <row r="10" spans="1:131" s="208" customFormat="1" ht="26.25" customHeight="1">
      <c r="A10" s="214">
        <v>4</v>
      </c>
      <c r="B10" s="1066"/>
      <c r="C10" s="1067"/>
      <c r="D10" s="1067"/>
      <c r="E10" s="1067"/>
      <c r="F10" s="1067"/>
      <c r="G10" s="1067"/>
      <c r="H10" s="1067"/>
      <c r="I10" s="1067"/>
      <c r="J10" s="1067"/>
      <c r="K10" s="1067"/>
      <c r="L10" s="1067"/>
      <c r="M10" s="1067"/>
      <c r="N10" s="1067"/>
      <c r="O10" s="1067"/>
      <c r="P10" s="1068"/>
      <c r="Q10" s="1072"/>
      <c r="R10" s="1073"/>
      <c r="S10" s="1073"/>
      <c r="T10" s="1073"/>
      <c r="U10" s="1073"/>
      <c r="V10" s="1073"/>
      <c r="W10" s="1073"/>
      <c r="X10" s="1073"/>
      <c r="Y10" s="1073"/>
      <c r="Z10" s="1073"/>
      <c r="AA10" s="1073"/>
      <c r="AB10" s="1073"/>
      <c r="AC10" s="1073"/>
      <c r="AD10" s="1073"/>
      <c r="AE10" s="1074"/>
      <c r="AF10" s="1048"/>
      <c r="AG10" s="1049"/>
      <c r="AH10" s="1049"/>
      <c r="AI10" s="1049"/>
      <c r="AJ10" s="1050"/>
      <c r="AK10" s="1115"/>
      <c r="AL10" s="1116"/>
      <c r="AM10" s="1116"/>
      <c r="AN10" s="1116"/>
      <c r="AO10" s="1116"/>
      <c r="AP10" s="1116"/>
      <c r="AQ10" s="1116"/>
      <c r="AR10" s="1116"/>
      <c r="AS10" s="1116"/>
      <c r="AT10" s="1116"/>
      <c r="AU10" s="1113"/>
      <c r="AV10" s="1113"/>
      <c r="AW10" s="1113"/>
      <c r="AX10" s="1113"/>
      <c r="AY10" s="1114"/>
      <c r="AZ10" s="205"/>
      <c r="BA10" s="205"/>
      <c r="BB10" s="205"/>
      <c r="BC10" s="205"/>
      <c r="BD10" s="205"/>
      <c r="BE10" s="206"/>
      <c r="BF10" s="206"/>
      <c r="BG10" s="206"/>
      <c r="BH10" s="206"/>
      <c r="BI10" s="206"/>
      <c r="BJ10" s="206"/>
      <c r="BK10" s="206"/>
      <c r="BL10" s="206"/>
      <c r="BM10" s="206"/>
      <c r="BN10" s="206"/>
      <c r="BO10" s="206"/>
      <c r="BP10" s="206"/>
      <c r="BQ10" s="215">
        <v>4</v>
      </c>
      <c r="BR10" s="216"/>
      <c r="BS10" s="1043"/>
      <c r="BT10" s="1044"/>
      <c r="BU10" s="1044"/>
      <c r="BV10" s="1044"/>
      <c r="BW10" s="1044"/>
      <c r="BX10" s="1044"/>
      <c r="BY10" s="1044"/>
      <c r="BZ10" s="1044"/>
      <c r="CA10" s="1044"/>
      <c r="CB10" s="1044"/>
      <c r="CC10" s="1044"/>
      <c r="CD10" s="1044"/>
      <c r="CE10" s="1044"/>
      <c r="CF10" s="1044"/>
      <c r="CG10" s="1045"/>
      <c r="CH10" s="1018"/>
      <c r="CI10" s="1019"/>
      <c r="CJ10" s="1019"/>
      <c r="CK10" s="1019"/>
      <c r="CL10" s="1020"/>
      <c r="CM10" s="1018"/>
      <c r="CN10" s="1019"/>
      <c r="CO10" s="1019"/>
      <c r="CP10" s="1019"/>
      <c r="CQ10" s="1020"/>
      <c r="CR10" s="1018"/>
      <c r="CS10" s="1019"/>
      <c r="CT10" s="1019"/>
      <c r="CU10" s="1019"/>
      <c r="CV10" s="1020"/>
      <c r="CW10" s="1018"/>
      <c r="CX10" s="1019"/>
      <c r="CY10" s="1019"/>
      <c r="CZ10" s="1019"/>
      <c r="DA10" s="1020"/>
      <c r="DB10" s="1018"/>
      <c r="DC10" s="1019"/>
      <c r="DD10" s="1019"/>
      <c r="DE10" s="1019"/>
      <c r="DF10" s="1020"/>
      <c r="DG10" s="1018"/>
      <c r="DH10" s="1019"/>
      <c r="DI10" s="1019"/>
      <c r="DJ10" s="1019"/>
      <c r="DK10" s="1020"/>
      <c r="DL10" s="1018"/>
      <c r="DM10" s="1019"/>
      <c r="DN10" s="1019"/>
      <c r="DO10" s="1019"/>
      <c r="DP10" s="1020"/>
      <c r="DQ10" s="1018"/>
      <c r="DR10" s="1019"/>
      <c r="DS10" s="1019"/>
      <c r="DT10" s="1019"/>
      <c r="DU10" s="1020"/>
      <c r="DV10" s="1021"/>
      <c r="DW10" s="1022"/>
      <c r="DX10" s="1022"/>
      <c r="DY10" s="1022"/>
      <c r="DZ10" s="1023"/>
      <c r="EA10" s="207"/>
    </row>
    <row r="11" spans="1:131" s="208" customFormat="1" ht="26.25" customHeight="1">
      <c r="A11" s="214">
        <v>5</v>
      </c>
      <c r="B11" s="1066"/>
      <c r="C11" s="1067"/>
      <c r="D11" s="1067"/>
      <c r="E11" s="1067"/>
      <c r="F11" s="1067"/>
      <c r="G11" s="1067"/>
      <c r="H11" s="1067"/>
      <c r="I11" s="1067"/>
      <c r="J11" s="1067"/>
      <c r="K11" s="1067"/>
      <c r="L11" s="1067"/>
      <c r="M11" s="1067"/>
      <c r="N11" s="1067"/>
      <c r="O11" s="1067"/>
      <c r="P11" s="1068"/>
      <c r="Q11" s="1072"/>
      <c r="R11" s="1073"/>
      <c r="S11" s="1073"/>
      <c r="T11" s="1073"/>
      <c r="U11" s="1073"/>
      <c r="V11" s="1073"/>
      <c r="W11" s="1073"/>
      <c r="X11" s="1073"/>
      <c r="Y11" s="1073"/>
      <c r="Z11" s="1073"/>
      <c r="AA11" s="1073"/>
      <c r="AB11" s="1073"/>
      <c r="AC11" s="1073"/>
      <c r="AD11" s="1073"/>
      <c r="AE11" s="1074"/>
      <c r="AF11" s="1048"/>
      <c r="AG11" s="1049"/>
      <c r="AH11" s="1049"/>
      <c r="AI11" s="1049"/>
      <c r="AJ11" s="1050"/>
      <c r="AK11" s="1115"/>
      <c r="AL11" s="1116"/>
      <c r="AM11" s="1116"/>
      <c r="AN11" s="1116"/>
      <c r="AO11" s="1116"/>
      <c r="AP11" s="1116"/>
      <c r="AQ11" s="1116"/>
      <c r="AR11" s="1116"/>
      <c r="AS11" s="1116"/>
      <c r="AT11" s="1116"/>
      <c r="AU11" s="1113"/>
      <c r="AV11" s="1113"/>
      <c r="AW11" s="1113"/>
      <c r="AX11" s="1113"/>
      <c r="AY11" s="1114"/>
      <c r="AZ11" s="205"/>
      <c r="BA11" s="205"/>
      <c r="BB11" s="205"/>
      <c r="BC11" s="205"/>
      <c r="BD11" s="205"/>
      <c r="BE11" s="206"/>
      <c r="BF11" s="206"/>
      <c r="BG11" s="206"/>
      <c r="BH11" s="206"/>
      <c r="BI11" s="206"/>
      <c r="BJ11" s="206"/>
      <c r="BK11" s="206"/>
      <c r="BL11" s="206"/>
      <c r="BM11" s="206"/>
      <c r="BN11" s="206"/>
      <c r="BO11" s="206"/>
      <c r="BP11" s="206"/>
      <c r="BQ11" s="215">
        <v>5</v>
      </c>
      <c r="BR11" s="216"/>
      <c r="BS11" s="1043"/>
      <c r="BT11" s="1044"/>
      <c r="BU11" s="1044"/>
      <c r="BV11" s="1044"/>
      <c r="BW11" s="1044"/>
      <c r="BX11" s="1044"/>
      <c r="BY11" s="1044"/>
      <c r="BZ11" s="1044"/>
      <c r="CA11" s="1044"/>
      <c r="CB11" s="1044"/>
      <c r="CC11" s="1044"/>
      <c r="CD11" s="1044"/>
      <c r="CE11" s="1044"/>
      <c r="CF11" s="1044"/>
      <c r="CG11" s="1045"/>
      <c r="CH11" s="1018"/>
      <c r="CI11" s="1019"/>
      <c r="CJ11" s="1019"/>
      <c r="CK11" s="1019"/>
      <c r="CL11" s="1020"/>
      <c r="CM11" s="1018"/>
      <c r="CN11" s="1019"/>
      <c r="CO11" s="1019"/>
      <c r="CP11" s="1019"/>
      <c r="CQ11" s="1020"/>
      <c r="CR11" s="1018"/>
      <c r="CS11" s="1019"/>
      <c r="CT11" s="1019"/>
      <c r="CU11" s="1019"/>
      <c r="CV11" s="1020"/>
      <c r="CW11" s="1018"/>
      <c r="CX11" s="1019"/>
      <c r="CY11" s="1019"/>
      <c r="CZ11" s="1019"/>
      <c r="DA11" s="1020"/>
      <c r="DB11" s="1018"/>
      <c r="DC11" s="1019"/>
      <c r="DD11" s="1019"/>
      <c r="DE11" s="1019"/>
      <c r="DF11" s="1020"/>
      <c r="DG11" s="1018"/>
      <c r="DH11" s="1019"/>
      <c r="DI11" s="1019"/>
      <c r="DJ11" s="1019"/>
      <c r="DK11" s="1020"/>
      <c r="DL11" s="1018"/>
      <c r="DM11" s="1019"/>
      <c r="DN11" s="1019"/>
      <c r="DO11" s="1019"/>
      <c r="DP11" s="1020"/>
      <c r="DQ11" s="1018"/>
      <c r="DR11" s="1019"/>
      <c r="DS11" s="1019"/>
      <c r="DT11" s="1019"/>
      <c r="DU11" s="1020"/>
      <c r="DV11" s="1021"/>
      <c r="DW11" s="1022"/>
      <c r="DX11" s="1022"/>
      <c r="DY11" s="1022"/>
      <c r="DZ11" s="1023"/>
      <c r="EA11" s="207"/>
    </row>
    <row r="12" spans="1:131" s="208" customFormat="1" ht="26.25" customHeight="1">
      <c r="A12" s="214">
        <v>6</v>
      </c>
      <c r="B12" s="1066"/>
      <c r="C12" s="1067"/>
      <c r="D12" s="1067"/>
      <c r="E12" s="1067"/>
      <c r="F12" s="1067"/>
      <c r="G12" s="1067"/>
      <c r="H12" s="1067"/>
      <c r="I12" s="1067"/>
      <c r="J12" s="1067"/>
      <c r="K12" s="1067"/>
      <c r="L12" s="1067"/>
      <c r="M12" s="1067"/>
      <c r="N12" s="1067"/>
      <c r="O12" s="1067"/>
      <c r="P12" s="1068"/>
      <c r="Q12" s="1072"/>
      <c r="R12" s="1073"/>
      <c r="S12" s="1073"/>
      <c r="T12" s="1073"/>
      <c r="U12" s="1073"/>
      <c r="V12" s="1073"/>
      <c r="W12" s="1073"/>
      <c r="X12" s="1073"/>
      <c r="Y12" s="1073"/>
      <c r="Z12" s="1073"/>
      <c r="AA12" s="1073"/>
      <c r="AB12" s="1073"/>
      <c r="AC12" s="1073"/>
      <c r="AD12" s="1073"/>
      <c r="AE12" s="1074"/>
      <c r="AF12" s="1048"/>
      <c r="AG12" s="1049"/>
      <c r="AH12" s="1049"/>
      <c r="AI12" s="1049"/>
      <c r="AJ12" s="1050"/>
      <c r="AK12" s="1115"/>
      <c r="AL12" s="1116"/>
      <c r="AM12" s="1116"/>
      <c r="AN12" s="1116"/>
      <c r="AO12" s="1116"/>
      <c r="AP12" s="1116"/>
      <c r="AQ12" s="1116"/>
      <c r="AR12" s="1116"/>
      <c r="AS12" s="1116"/>
      <c r="AT12" s="1116"/>
      <c r="AU12" s="1113"/>
      <c r="AV12" s="1113"/>
      <c r="AW12" s="1113"/>
      <c r="AX12" s="1113"/>
      <c r="AY12" s="1114"/>
      <c r="AZ12" s="205"/>
      <c r="BA12" s="205"/>
      <c r="BB12" s="205"/>
      <c r="BC12" s="205"/>
      <c r="BD12" s="205"/>
      <c r="BE12" s="206"/>
      <c r="BF12" s="206"/>
      <c r="BG12" s="206"/>
      <c r="BH12" s="206"/>
      <c r="BI12" s="206"/>
      <c r="BJ12" s="206"/>
      <c r="BK12" s="206"/>
      <c r="BL12" s="206"/>
      <c r="BM12" s="206"/>
      <c r="BN12" s="206"/>
      <c r="BO12" s="206"/>
      <c r="BP12" s="206"/>
      <c r="BQ12" s="215">
        <v>6</v>
      </c>
      <c r="BR12" s="216"/>
      <c r="BS12" s="1043"/>
      <c r="BT12" s="1044"/>
      <c r="BU12" s="1044"/>
      <c r="BV12" s="1044"/>
      <c r="BW12" s="1044"/>
      <c r="BX12" s="1044"/>
      <c r="BY12" s="1044"/>
      <c r="BZ12" s="1044"/>
      <c r="CA12" s="1044"/>
      <c r="CB12" s="1044"/>
      <c r="CC12" s="1044"/>
      <c r="CD12" s="1044"/>
      <c r="CE12" s="1044"/>
      <c r="CF12" s="1044"/>
      <c r="CG12" s="1045"/>
      <c r="CH12" s="1018"/>
      <c r="CI12" s="1019"/>
      <c r="CJ12" s="1019"/>
      <c r="CK12" s="1019"/>
      <c r="CL12" s="1020"/>
      <c r="CM12" s="1018"/>
      <c r="CN12" s="1019"/>
      <c r="CO12" s="1019"/>
      <c r="CP12" s="1019"/>
      <c r="CQ12" s="1020"/>
      <c r="CR12" s="1018"/>
      <c r="CS12" s="1019"/>
      <c r="CT12" s="1019"/>
      <c r="CU12" s="1019"/>
      <c r="CV12" s="1020"/>
      <c r="CW12" s="1018"/>
      <c r="CX12" s="1019"/>
      <c r="CY12" s="1019"/>
      <c r="CZ12" s="1019"/>
      <c r="DA12" s="1020"/>
      <c r="DB12" s="1018"/>
      <c r="DC12" s="1019"/>
      <c r="DD12" s="1019"/>
      <c r="DE12" s="1019"/>
      <c r="DF12" s="1020"/>
      <c r="DG12" s="1018"/>
      <c r="DH12" s="1019"/>
      <c r="DI12" s="1019"/>
      <c r="DJ12" s="1019"/>
      <c r="DK12" s="1020"/>
      <c r="DL12" s="1018"/>
      <c r="DM12" s="1019"/>
      <c r="DN12" s="1019"/>
      <c r="DO12" s="1019"/>
      <c r="DP12" s="1020"/>
      <c r="DQ12" s="1018"/>
      <c r="DR12" s="1019"/>
      <c r="DS12" s="1019"/>
      <c r="DT12" s="1019"/>
      <c r="DU12" s="1020"/>
      <c r="DV12" s="1021"/>
      <c r="DW12" s="1022"/>
      <c r="DX12" s="1022"/>
      <c r="DY12" s="1022"/>
      <c r="DZ12" s="1023"/>
      <c r="EA12" s="207"/>
    </row>
    <row r="13" spans="1:131" s="208" customFormat="1" ht="26.25" customHeight="1">
      <c r="A13" s="214">
        <v>7</v>
      </c>
      <c r="B13" s="1066"/>
      <c r="C13" s="1067"/>
      <c r="D13" s="1067"/>
      <c r="E13" s="1067"/>
      <c r="F13" s="1067"/>
      <c r="G13" s="1067"/>
      <c r="H13" s="1067"/>
      <c r="I13" s="1067"/>
      <c r="J13" s="1067"/>
      <c r="K13" s="1067"/>
      <c r="L13" s="1067"/>
      <c r="M13" s="1067"/>
      <c r="N13" s="1067"/>
      <c r="O13" s="1067"/>
      <c r="P13" s="1068"/>
      <c r="Q13" s="1072"/>
      <c r="R13" s="1073"/>
      <c r="S13" s="1073"/>
      <c r="T13" s="1073"/>
      <c r="U13" s="1073"/>
      <c r="V13" s="1073"/>
      <c r="W13" s="1073"/>
      <c r="X13" s="1073"/>
      <c r="Y13" s="1073"/>
      <c r="Z13" s="1073"/>
      <c r="AA13" s="1073"/>
      <c r="AB13" s="1073"/>
      <c r="AC13" s="1073"/>
      <c r="AD13" s="1073"/>
      <c r="AE13" s="1074"/>
      <c r="AF13" s="1048"/>
      <c r="AG13" s="1049"/>
      <c r="AH13" s="1049"/>
      <c r="AI13" s="1049"/>
      <c r="AJ13" s="1050"/>
      <c r="AK13" s="1115"/>
      <c r="AL13" s="1116"/>
      <c r="AM13" s="1116"/>
      <c r="AN13" s="1116"/>
      <c r="AO13" s="1116"/>
      <c r="AP13" s="1116"/>
      <c r="AQ13" s="1116"/>
      <c r="AR13" s="1116"/>
      <c r="AS13" s="1116"/>
      <c r="AT13" s="1116"/>
      <c r="AU13" s="1113"/>
      <c r="AV13" s="1113"/>
      <c r="AW13" s="1113"/>
      <c r="AX13" s="1113"/>
      <c r="AY13" s="1114"/>
      <c r="AZ13" s="205"/>
      <c r="BA13" s="205"/>
      <c r="BB13" s="205"/>
      <c r="BC13" s="205"/>
      <c r="BD13" s="205"/>
      <c r="BE13" s="206"/>
      <c r="BF13" s="206"/>
      <c r="BG13" s="206"/>
      <c r="BH13" s="206"/>
      <c r="BI13" s="206"/>
      <c r="BJ13" s="206"/>
      <c r="BK13" s="206"/>
      <c r="BL13" s="206"/>
      <c r="BM13" s="206"/>
      <c r="BN13" s="206"/>
      <c r="BO13" s="206"/>
      <c r="BP13" s="206"/>
      <c r="BQ13" s="215">
        <v>7</v>
      </c>
      <c r="BR13" s="216"/>
      <c r="BS13" s="1043"/>
      <c r="BT13" s="1044"/>
      <c r="BU13" s="1044"/>
      <c r="BV13" s="1044"/>
      <c r="BW13" s="1044"/>
      <c r="BX13" s="1044"/>
      <c r="BY13" s="1044"/>
      <c r="BZ13" s="1044"/>
      <c r="CA13" s="1044"/>
      <c r="CB13" s="1044"/>
      <c r="CC13" s="1044"/>
      <c r="CD13" s="1044"/>
      <c r="CE13" s="1044"/>
      <c r="CF13" s="1044"/>
      <c r="CG13" s="1045"/>
      <c r="CH13" s="1018"/>
      <c r="CI13" s="1019"/>
      <c r="CJ13" s="1019"/>
      <c r="CK13" s="1019"/>
      <c r="CL13" s="1020"/>
      <c r="CM13" s="1018"/>
      <c r="CN13" s="1019"/>
      <c r="CO13" s="1019"/>
      <c r="CP13" s="1019"/>
      <c r="CQ13" s="1020"/>
      <c r="CR13" s="1018"/>
      <c r="CS13" s="1019"/>
      <c r="CT13" s="1019"/>
      <c r="CU13" s="1019"/>
      <c r="CV13" s="1020"/>
      <c r="CW13" s="1018"/>
      <c r="CX13" s="1019"/>
      <c r="CY13" s="1019"/>
      <c r="CZ13" s="1019"/>
      <c r="DA13" s="1020"/>
      <c r="DB13" s="1018"/>
      <c r="DC13" s="1019"/>
      <c r="DD13" s="1019"/>
      <c r="DE13" s="1019"/>
      <c r="DF13" s="1020"/>
      <c r="DG13" s="1018"/>
      <c r="DH13" s="1019"/>
      <c r="DI13" s="1019"/>
      <c r="DJ13" s="1019"/>
      <c r="DK13" s="1020"/>
      <c r="DL13" s="1018"/>
      <c r="DM13" s="1019"/>
      <c r="DN13" s="1019"/>
      <c r="DO13" s="1019"/>
      <c r="DP13" s="1020"/>
      <c r="DQ13" s="1018"/>
      <c r="DR13" s="1019"/>
      <c r="DS13" s="1019"/>
      <c r="DT13" s="1019"/>
      <c r="DU13" s="1020"/>
      <c r="DV13" s="1021"/>
      <c r="DW13" s="1022"/>
      <c r="DX13" s="1022"/>
      <c r="DY13" s="1022"/>
      <c r="DZ13" s="1023"/>
      <c r="EA13" s="207"/>
    </row>
    <row r="14" spans="1:131" s="208" customFormat="1" ht="26.25" customHeight="1">
      <c r="A14" s="214">
        <v>8</v>
      </c>
      <c r="B14" s="1066"/>
      <c r="C14" s="1067"/>
      <c r="D14" s="1067"/>
      <c r="E14" s="1067"/>
      <c r="F14" s="1067"/>
      <c r="G14" s="1067"/>
      <c r="H14" s="1067"/>
      <c r="I14" s="1067"/>
      <c r="J14" s="1067"/>
      <c r="K14" s="1067"/>
      <c r="L14" s="1067"/>
      <c r="M14" s="1067"/>
      <c r="N14" s="1067"/>
      <c r="O14" s="1067"/>
      <c r="P14" s="1068"/>
      <c r="Q14" s="1072"/>
      <c r="R14" s="1073"/>
      <c r="S14" s="1073"/>
      <c r="T14" s="1073"/>
      <c r="U14" s="1073"/>
      <c r="V14" s="1073"/>
      <c r="W14" s="1073"/>
      <c r="X14" s="1073"/>
      <c r="Y14" s="1073"/>
      <c r="Z14" s="1073"/>
      <c r="AA14" s="1073"/>
      <c r="AB14" s="1073"/>
      <c r="AC14" s="1073"/>
      <c r="AD14" s="1073"/>
      <c r="AE14" s="1074"/>
      <c r="AF14" s="1048"/>
      <c r="AG14" s="1049"/>
      <c r="AH14" s="1049"/>
      <c r="AI14" s="1049"/>
      <c r="AJ14" s="1050"/>
      <c r="AK14" s="1115"/>
      <c r="AL14" s="1116"/>
      <c r="AM14" s="1116"/>
      <c r="AN14" s="1116"/>
      <c r="AO14" s="1116"/>
      <c r="AP14" s="1116"/>
      <c r="AQ14" s="1116"/>
      <c r="AR14" s="1116"/>
      <c r="AS14" s="1116"/>
      <c r="AT14" s="1116"/>
      <c r="AU14" s="1113"/>
      <c r="AV14" s="1113"/>
      <c r="AW14" s="1113"/>
      <c r="AX14" s="1113"/>
      <c r="AY14" s="1114"/>
      <c r="AZ14" s="205"/>
      <c r="BA14" s="205"/>
      <c r="BB14" s="205"/>
      <c r="BC14" s="205"/>
      <c r="BD14" s="205"/>
      <c r="BE14" s="206"/>
      <c r="BF14" s="206"/>
      <c r="BG14" s="206"/>
      <c r="BH14" s="206"/>
      <c r="BI14" s="206"/>
      <c r="BJ14" s="206"/>
      <c r="BK14" s="206"/>
      <c r="BL14" s="206"/>
      <c r="BM14" s="206"/>
      <c r="BN14" s="206"/>
      <c r="BO14" s="206"/>
      <c r="BP14" s="206"/>
      <c r="BQ14" s="215">
        <v>8</v>
      </c>
      <c r="BR14" s="216"/>
      <c r="BS14" s="1043"/>
      <c r="BT14" s="1044"/>
      <c r="BU14" s="1044"/>
      <c r="BV14" s="1044"/>
      <c r="BW14" s="1044"/>
      <c r="BX14" s="1044"/>
      <c r="BY14" s="1044"/>
      <c r="BZ14" s="1044"/>
      <c r="CA14" s="1044"/>
      <c r="CB14" s="1044"/>
      <c r="CC14" s="1044"/>
      <c r="CD14" s="1044"/>
      <c r="CE14" s="1044"/>
      <c r="CF14" s="1044"/>
      <c r="CG14" s="1045"/>
      <c r="CH14" s="1018"/>
      <c r="CI14" s="1019"/>
      <c r="CJ14" s="1019"/>
      <c r="CK14" s="1019"/>
      <c r="CL14" s="1020"/>
      <c r="CM14" s="1018"/>
      <c r="CN14" s="1019"/>
      <c r="CO14" s="1019"/>
      <c r="CP14" s="1019"/>
      <c r="CQ14" s="1020"/>
      <c r="CR14" s="1018"/>
      <c r="CS14" s="1019"/>
      <c r="CT14" s="1019"/>
      <c r="CU14" s="1019"/>
      <c r="CV14" s="1020"/>
      <c r="CW14" s="1018"/>
      <c r="CX14" s="1019"/>
      <c r="CY14" s="1019"/>
      <c r="CZ14" s="1019"/>
      <c r="DA14" s="1020"/>
      <c r="DB14" s="1018"/>
      <c r="DC14" s="1019"/>
      <c r="DD14" s="1019"/>
      <c r="DE14" s="1019"/>
      <c r="DF14" s="1020"/>
      <c r="DG14" s="1018"/>
      <c r="DH14" s="1019"/>
      <c r="DI14" s="1019"/>
      <c r="DJ14" s="1019"/>
      <c r="DK14" s="1020"/>
      <c r="DL14" s="1018"/>
      <c r="DM14" s="1019"/>
      <c r="DN14" s="1019"/>
      <c r="DO14" s="1019"/>
      <c r="DP14" s="1020"/>
      <c r="DQ14" s="1018"/>
      <c r="DR14" s="1019"/>
      <c r="DS14" s="1019"/>
      <c r="DT14" s="1019"/>
      <c r="DU14" s="1020"/>
      <c r="DV14" s="1021"/>
      <c r="DW14" s="1022"/>
      <c r="DX14" s="1022"/>
      <c r="DY14" s="1022"/>
      <c r="DZ14" s="1023"/>
      <c r="EA14" s="207"/>
    </row>
    <row r="15" spans="1:131" s="208" customFormat="1" ht="26.25" customHeight="1">
      <c r="A15" s="214">
        <v>9</v>
      </c>
      <c r="B15" s="1066"/>
      <c r="C15" s="1067"/>
      <c r="D15" s="1067"/>
      <c r="E15" s="1067"/>
      <c r="F15" s="1067"/>
      <c r="G15" s="1067"/>
      <c r="H15" s="1067"/>
      <c r="I15" s="1067"/>
      <c r="J15" s="1067"/>
      <c r="K15" s="1067"/>
      <c r="L15" s="1067"/>
      <c r="M15" s="1067"/>
      <c r="N15" s="1067"/>
      <c r="O15" s="1067"/>
      <c r="P15" s="1068"/>
      <c r="Q15" s="1072"/>
      <c r="R15" s="1073"/>
      <c r="S15" s="1073"/>
      <c r="T15" s="1073"/>
      <c r="U15" s="1073"/>
      <c r="V15" s="1073"/>
      <c r="W15" s="1073"/>
      <c r="X15" s="1073"/>
      <c r="Y15" s="1073"/>
      <c r="Z15" s="1073"/>
      <c r="AA15" s="1073"/>
      <c r="AB15" s="1073"/>
      <c r="AC15" s="1073"/>
      <c r="AD15" s="1073"/>
      <c r="AE15" s="1074"/>
      <c r="AF15" s="1048"/>
      <c r="AG15" s="1049"/>
      <c r="AH15" s="1049"/>
      <c r="AI15" s="1049"/>
      <c r="AJ15" s="1050"/>
      <c r="AK15" s="1115"/>
      <c r="AL15" s="1116"/>
      <c r="AM15" s="1116"/>
      <c r="AN15" s="1116"/>
      <c r="AO15" s="1116"/>
      <c r="AP15" s="1116"/>
      <c r="AQ15" s="1116"/>
      <c r="AR15" s="1116"/>
      <c r="AS15" s="1116"/>
      <c r="AT15" s="1116"/>
      <c r="AU15" s="1113"/>
      <c r="AV15" s="1113"/>
      <c r="AW15" s="1113"/>
      <c r="AX15" s="1113"/>
      <c r="AY15" s="1114"/>
      <c r="AZ15" s="205"/>
      <c r="BA15" s="205"/>
      <c r="BB15" s="205"/>
      <c r="BC15" s="205"/>
      <c r="BD15" s="205"/>
      <c r="BE15" s="206"/>
      <c r="BF15" s="206"/>
      <c r="BG15" s="206"/>
      <c r="BH15" s="206"/>
      <c r="BI15" s="206"/>
      <c r="BJ15" s="206"/>
      <c r="BK15" s="206"/>
      <c r="BL15" s="206"/>
      <c r="BM15" s="206"/>
      <c r="BN15" s="206"/>
      <c r="BO15" s="206"/>
      <c r="BP15" s="206"/>
      <c r="BQ15" s="215">
        <v>9</v>
      </c>
      <c r="BR15" s="216"/>
      <c r="BS15" s="1043"/>
      <c r="BT15" s="1044"/>
      <c r="BU15" s="1044"/>
      <c r="BV15" s="1044"/>
      <c r="BW15" s="1044"/>
      <c r="BX15" s="1044"/>
      <c r="BY15" s="1044"/>
      <c r="BZ15" s="1044"/>
      <c r="CA15" s="1044"/>
      <c r="CB15" s="1044"/>
      <c r="CC15" s="1044"/>
      <c r="CD15" s="1044"/>
      <c r="CE15" s="1044"/>
      <c r="CF15" s="1044"/>
      <c r="CG15" s="1045"/>
      <c r="CH15" s="1018"/>
      <c r="CI15" s="1019"/>
      <c r="CJ15" s="1019"/>
      <c r="CK15" s="1019"/>
      <c r="CL15" s="1020"/>
      <c r="CM15" s="1018"/>
      <c r="CN15" s="1019"/>
      <c r="CO15" s="1019"/>
      <c r="CP15" s="1019"/>
      <c r="CQ15" s="1020"/>
      <c r="CR15" s="1018"/>
      <c r="CS15" s="1019"/>
      <c r="CT15" s="1019"/>
      <c r="CU15" s="1019"/>
      <c r="CV15" s="1020"/>
      <c r="CW15" s="1018"/>
      <c r="CX15" s="1019"/>
      <c r="CY15" s="1019"/>
      <c r="CZ15" s="1019"/>
      <c r="DA15" s="1020"/>
      <c r="DB15" s="1018"/>
      <c r="DC15" s="1019"/>
      <c r="DD15" s="1019"/>
      <c r="DE15" s="1019"/>
      <c r="DF15" s="1020"/>
      <c r="DG15" s="1018"/>
      <c r="DH15" s="1019"/>
      <c r="DI15" s="1019"/>
      <c r="DJ15" s="1019"/>
      <c r="DK15" s="1020"/>
      <c r="DL15" s="1018"/>
      <c r="DM15" s="1019"/>
      <c r="DN15" s="1019"/>
      <c r="DO15" s="1019"/>
      <c r="DP15" s="1020"/>
      <c r="DQ15" s="1018"/>
      <c r="DR15" s="1019"/>
      <c r="DS15" s="1019"/>
      <c r="DT15" s="1019"/>
      <c r="DU15" s="1020"/>
      <c r="DV15" s="1021"/>
      <c r="DW15" s="1022"/>
      <c r="DX15" s="1022"/>
      <c r="DY15" s="1022"/>
      <c r="DZ15" s="1023"/>
      <c r="EA15" s="207"/>
    </row>
    <row r="16" spans="1:131" s="208" customFormat="1" ht="26.25" customHeight="1">
      <c r="A16" s="214">
        <v>10</v>
      </c>
      <c r="B16" s="1066"/>
      <c r="C16" s="1067"/>
      <c r="D16" s="1067"/>
      <c r="E16" s="1067"/>
      <c r="F16" s="1067"/>
      <c r="G16" s="1067"/>
      <c r="H16" s="1067"/>
      <c r="I16" s="1067"/>
      <c r="J16" s="1067"/>
      <c r="K16" s="1067"/>
      <c r="L16" s="1067"/>
      <c r="M16" s="1067"/>
      <c r="N16" s="1067"/>
      <c r="O16" s="1067"/>
      <c r="P16" s="1068"/>
      <c r="Q16" s="1072"/>
      <c r="R16" s="1073"/>
      <c r="S16" s="1073"/>
      <c r="T16" s="1073"/>
      <c r="U16" s="1073"/>
      <c r="V16" s="1073"/>
      <c r="W16" s="1073"/>
      <c r="X16" s="1073"/>
      <c r="Y16" s="1073"/>
      <c r="Z16" s="1073"/>
      <c r="AA16" s="1073"/>
      <c r="AB16" s="1073"/>
      <c r="AC16" s="1073"/>
      <c r="AD16" s="1073"/>
      <c r="AE16" s="1074"/>
      <c r="AF16" s="1048"/>
      <c r="AG16" s="1049"/>
      <c r="AH16" s="1049"/>
      <c r="AI16" s="1049"/>
      <c r="AJ16" s="1050"/>
      <c r="AK16" s="1115"/>
      <c r="AL16" s="1116"/>
      <c r="AM16" s="1116"/>
      <c r="AN16" s="1116"/>
      <c r="AO16" s="1116"/>
      <c r="AP16" s="1116"/>
      <c r="AQ16" s="1116"/>
      <c r="AR16" s="1116"/>
      <c r="AS16" s="1116"/>
      <c r="AT16" s="1116"/>
      <c r="AU16" s="1113"/>
      <c r="AV16" s="1113"/>
      <c r="AW16" s="1113"/>
      <c r="AX16" s="1113"/>
      <c r="AY16" s="1114"/>
      <c r="AZ16" s="205"/>
      <c r="BA16" s="205"/>
      <c r="BB16" s="205"/>
      <c r="BC16" s="205"/>
      <c r="BD16" s="205"/>
      <c r="BE16" s="206"/>
      <c r="BF16" s="206"/>
      <c r="BG16" s="206"/>
      <c r="BH16" s="206"/>
      <c r="BI16" s="206"/>
      <c r="BJ16" s="206"/>
      <c r="BK16" s="206"/>
      <c r="BL16" s="206"/>
      <c r="BM16" s="206"/>
      <c r="BN16" s="206"/>
      <c r="BO16" s="206"/>
      <c r="BP16" s="206"/>
      <c r="BQ16" s="215">
        <v>10</v>
      </c>
      <c r="BR16" s="216"/>
      <c r="BS16" s="1043"/>
      <c r="BT16" s="1044"/>
      <c r="BU16" s="1044"/>
      <c r="BV16" s="1044"/>
      <c r="BW16" s="1044"/>
      <c r="BX16" s="1044"/>
      <c r="BY16" s="1044"/>
      <c r="BZ16" s="1044"/>
      <c r="CA16" s="1044"/>
      <c r="CB16" s="1044"/>
      <c r="CC16" s="1044"/>
      <c r="CD16" s="1044"/>
      <c r="CE16" s="1044"/>
      <c r="CF16" s="1044"/>
      <c r="CG16" s="1045"/>
      <c r="CH16" s="1018"/>
      <c r="CI16" s="1019"/>
      <c r="CJ16" s="1019"/>
      <c r="CK16" s="1019"/>
      <c r="CL16" s="1020"/>
      <c r="CM16" s="1018"/>
      <c r="CN16" s="1019"/>
      <c r="CO16" s="1019"/>
      <c r="CP16" s="1019"/>
      <c r="CQ16" s="1020"/>
      <c r="CR16" s="1018"/>
      <c r="CS16" s="1019"/>
      <c r="CT16" s="1019"/>
      <c r="CU16" s="1019"/>
      <c r="CV16" s="1020"/>
      <c r="CW16" s="1018"/>
      <c r="CX16" s="1019"/>
      <c r="CY16" s="1019"/>
      <c r="CZ16" s="1019"/>
      <c r="DA16" s="1020"/>
      <c r="DB16" s="1018"/>
      <c r="DC16" s="1019"/>
      <c r="DD16" s="1019"/>
      <c r="DE16" s="1019"/>
      <c r="DF16" s="1020"/>
      <c r="DG16" s="1018"/>
      <c r="DH16" s="1019"/>
      <c r="DI16" s="1019"/>
      <c r="DJ16" s="1019"/>
      <c r="DK16" s="1020"/>
      <c r="DL16" s="1018"/>
      <c r="DM16" s="1019"/>
      <c r="DN16" s="1019"/>
      <c r="DO16" s="1019"/>
      <c r="DP16" s="1020"/>
      <c r="DQ16" s="1018"/>
      <c r="DR16" s="1019"/>
      <c r="DS16" s="1019"/>
      <c r="DT16" s="1019"/>
      <c r="DU16" s="1020"/>
      <c r="DV16" s="1021"/>
      <c r="DW16" s="1022"/>
      <c r="DX16" s="1022"/>
      <c r="DY16" s="1022"/>
      <c r="DZ16" s="1023"/>
      <c r="EA16" s="207"/>
    </row>
    <row r="17" spans="1:131" s="208" customFormat="1" ht="26.25" customHeight="1">
      <c r="A17" s="214">
        <v>11</v>
      </c>
      <c r="B17" s="1066"/>
      <c r="C17" s="1067"/>
      <c r="D17" s="1067"/>
      <c r="E17" s="1067"/>
      <c r="F17" s="1067"/>
      <c r="G17" s="1067"/>
      <c r="H17" s="1067"/>
      <c r="I17" s="1067"/>
      <c r="J17" s="1067"/>
      <c r="K17" s="1067"/>
      <c r="L17" s="1067"/>
      <c r="M17" s="1067"/>
      <c r="N17" s="1067"/>
      <c r="O17" s="1067"/>
      <c r="P17" s="1068"/>
      <c r="Q17" s="1072"/>
      <c r="R17" s="1073"/>
      <c r="S17" s="1073"/>
      <c r="T17" s="1073"/>
      <c r="U17" s="1073"/>
      <c r="V17" s="1073"/>
      <c r="W17" s="1073"/>
      <c r="X17" s="1073"/>
      <c r="Y17" s="1073"/>
      <c r="Z17" s="1073"/>
      <c r="AA17" s="1073"/>
      <c r="AB17" s="1073"/>
      <c r="AC17" s="1073"/>
      <c r="AD17" s="1073"/>
      <c r="AE17" s="1074"/>
      <c r="AF17" s="1048"/>
      <c r="AG17" s="1049"/>
      <c r="AH17" s="1049"/>
      <c r="AI17" s="1049"/>
      <c r="AJ17" s="1050"/>
      <c r="AK17" s="1115"/>
      <c r="AL17" s="1116"/>
      <c r="AM17" s="1116"/>
      <c r="AN17" s="1116"/>
      <c r="AO17" s="1116"/>
      <c r="AP17" s="1116"/>
      <c r="AQ17" s="1116"/>
      <c r="AR17" s="1116"/>
      <c r="AS17" s="1116"/>
      <c r="AT17" s="1116"/>
      <c r="AU17" s="1113"/>
      <c r="AV17" s="1113"/>
      <c r="AW17" s="1113"/>
      <c r="AX17" s="1113"/>
      <c r="AY17" s="1114"/>
      <c r="AZ17" s="205"/>
      <c r="BA17" s="205"/>
      <c r="BB17" s="205"/>
      <c r="BC17" s="205"/>
      <c r="BD17" s="205"/>
      <c r="BE17" s="206"/>
      <c r="BF17" s="206"/>
      <c r="BG17" s="206"/>
      <c r="BH17" s="206"/>
      <c r="BI17" s="206"/>
      <c r="BJ17" s="206"/>
      <c r="BK17" s="206"/>
      <c r="BL17" s="206"/>
      <c r="BM17" s="206"/>
      <c r="BN17" s="206"/>
      <c r="BO17" s="206"/>
      <c r="BP17" s="206"/>
      <c r="BQ17" s="215">
        <v>11</v>
      </c>
      <c r="BR17" s="216"/>
      <c r="BS17" s="1043"/>
      <c r="BT17" s="1044"/>
      <c r="BU17" s="1044"/>
      <c r="BV17" s="1044"/>
      <c r="BW17" s="1044"/>
      <c r="BX17" s="1044"/>
      <c r="BY17" s="1044"/>
      <c r="BZ17" s="1044"/>
      <c r="CA17" s="1044"/>
      <c r="CB17" s="1044"/>
      <c r="CC17" s="1044"/>
      <c r="CD17" s="1044"/>
      <c r="CE17" s="1044"/>
      <c r="CF17" s="1044"/>
      <c r="CG17" s="1045"/>
      <c r="CH17" s="1018"/>
      <c r="CI17" s="1019"/>
      <c r="CJ17" s="1019"/>
      <c r="CK17" s="1019"/>
      <c r="CL17" s="1020"/>
      <c r="CM17" s="1018"/>
      <c r="CN17" s="1019"/>
      <c r="CO17" s="1019"/>
      <c r="CP17" s="1019"/>
      <c r="CQ17" s="1020"/>
      <c r="CR17" s="1018"/>
      <c r="CS17" s="1019"/>
      <c r="CT17" s="1019"/>
      <c r="CU17" s="1019"/>
      <c r="CV17" s="1020"/>
      <c r="CW17" s="1018"/>
      <c r="CX17" s="1019"/>
      <c r="CY17" s="1019"/>
      <c r="CZ17" s="1019"/>
      <c r="DA17" s="1020"/>
      <c r="DB17" s="1018"/>
      <c r="DC17" s="1019"/>
      <c r="DD17" s="1019"/>
      <c r="DE17" s="1019"/>
      <c r="DF17" s="1020"/>
      <c r="DG17" s="1018"/>
      <c r="DH17" s="1019"/>
      <c r="DI17" s="1019"/>
      <c r="DJ17" s="1019"/>
      <c r="DK17" s="1020"/>
      <c r="DL17" s="1018"/>
      <c r="DM17" s="1019"/>
      <c r="DN17" s="1019"/>
      <c r="DO17" s="1019"/>
      <c r="DP17" s="1020"/>
      <c r="DQ17" s="1018"/>
      <c r="DR17" s="1019"/>
      <c r="DS17" s="1019"/>
      <c r="DT17" s="1019"/>
      <c r="DU17" s="1020"/>
      <c r="DV17" s="1021"/>
      <c r="DW17" s="1022"/>
      <c r="DX17" s="1022"/>
      <c r="DY17" s="1022"/>
      <c r="DZ17" s="1023"/>
      <c r="EA17" s="207"/>
    </row>
    <row r="18" spans="1:131" s="208" customFormat="1" ht="26.25" customHeight="1">
      <c r="A18" s="214">
        <v>12</v>
      </c>
      <c r="B18" s="1066"/>
      <c r="C18" s="1067"/>
      <c r="D18" s="1067"/>
      <c r="E18" s="1067"/>
      <c r="F18" s="1067"/>
      <c r="G18" s="1067"/>
      <c r="H18" s="1067"/>
      <c r="I18" s="1067"/>
      <c r="J18" s="1067"/>
      <c r="K18" s="1067"/>
      <c r="L18" s="1067"/>
      <c r="M18" s="1067"/>
      <c r="N18" s="1067"/>
      <c r="O18" s="1067"/>
      <c r="P18" s="1068"/>
      <c r="Q18" s="1072"/>
      <c r="R18" s="1073"/>
      <c r="S18" s="1073"/>
      <c r="T18" s="1073"/>
      <c r="U18" s="1073"/>
      <c r="V18" s="1073"/>
      <c r="W18" s="1073"/>
      <c r="X18" s="1073"/>
      <c r="Y18" s="1073"/>
      <c r="Z18" s="1073"/>
      <c r="AA18" s="1073"/>
      <c r="AB18" s="1073"/>
      <c r="AC18" s="1073"/>
      <c r="AD18" s="1073"/>
      <c r="AE18" s="1074"/>
      <c r="AF18" s="1048"/>
      <c r="AG18" s="1049"/>
      <c r="AH18" s="1049"/>
      <c r="AI18" s="1049"/>
      <c r="AJ18" s="1050"/>
      <c r="AK18" s="1115"/>
      <c r="AL18" s="1116"/>
      <c r="AM18" s="1116"/>
      <c r="AN18" s="1116"/>
      <c r="AO18" s="1116"/>
      <c r="AP18" s="1116"/>
      <c r="AQ18" s="1116"/>
      <c r="AR18" s="1116"/>
      <c r="AS18" s="1116"/>
      <c r="AT18" s="1116"/>
      <c r="AU18" s="1113"/>
      <c r="AV18" s="1113"/>
      <c r="AW18" s="1113"/>
      <c r="AX18" s="1113"/>
      <c r="AY18" s="1114"/>
      <c r="AZ18" s="205"/>
      <c r="BA18" s="205"/>
      <c r="BB18" s="205"/>
      <c r="BC18" s="205"/>
      <c r="BD18" s="205"/>
      <c r="BE18" s="206"/>
      <c r="BF18" s="206"/>
      <c r="BG18" s="206"/>
      <c r="BH18" s="206"/>
      <c r="BI18" s="206"/>
      <c r="BJ18" s="206"/>
      <c r="BK18" s="206"/>
      <c r="BL18" s="206"/>
      <c r="BM18" s="206"/>
      <c r="BN18" s="206"/>
      <c r="BO18" s="206"/>
      <c r="BP18" s="206"/>
      <c r="BQ18" s="215">
        <v>12</v>
      </c>
      <c r="BR18" s="216"/>
      <c r="BS18" s="1043"/>
      <c r="BT18" s="1044"/>
      <c r="BU18" s="1044"/>
      <c r="BV18" s="1044"/>
      <c r="BW18" s="1044"/>
      <c r="BX18" s="1044"/>
      <c r="BY18" s="1044"/>
      <c r="BZ18" s="1044"/>
      <c r="CA18" s="1044"/>
      <c r="CB18" s="1044"/>
      <c r="CC18" s="1044"/>
      <c r="CD18" s="1044"/>
      <c r="CE18" s="1044"/>
      <c r="CF18" s="1044"/>
      <c r="CG18" s="1045"/>
      <c r="CH18" s="1018"/>
      <c r="CI18" s="1019"/>
      <c r="CJ18" s="1019"/>
      <c r="CK18" s="1019"/>
      <c r="CL18" s="1020"/>
      <c r="CM18" s="1018"/>
      <c r="CN18" s="1019"/>
      <c r="CO18" s="1019"/>
      <c r="CP18" s="1019"/>
      <c r="CQ18" s="1020"/>
      <c r="CR18" s="1018"/>
      <c r="CS18" s="1019"/>
      <c r="CT18" s="1019"/>
      <c r="CU18" s="1019"/>
      <c r="CV18" s="1020"/>
      <c r="CW18" s="1018"/>
      <c r="CX18" s="1019"/>
      <c r="CY18" s="1019"/>
      <c r="CZ18" s="1019"/>
      <c r="DA18" s="1020"/>
      <c r="DB18" s="1018"/>
      <c r="DC18" s="1019"/>
      <c r="DD18" s="1019"/>
      <c r="DE18" s="1019"/>
      <c r="DF18" s="1020"/>
      <c r="DG18" s="1018"/>
      <c r="DH18" s="1019"/>
      <c r="DI18" s="1019"/>
      <c r="DJ18" s="1019"/>
      <c r="DK18" s="1020"/>
      <c r="DL18" s="1018"/>
      <c r="DM18" s="1019"/>
      <c r="DN18" s="1019"/>
      <c r="DO18" s="1019"/>
      <c r="DP18" s="1020"/>
      <c r="DQ18" s="1018"/>
      <c r="DR18" s="1019"/>
      <c r="DS18" s="1019"/>
      <c r="DT18" s="1019"/>
      <c r="DU18" s="1020"/>
      <c r="DV18" s="1021"/>
      <c r="DW18" s="1022"/>
      <c r="DX18" s="1022"/>
      <c r="DY18" s="1022"/>
      <c r="DZ18" s="1023"/>
      <c r="EA18" s="207"/>
    </row>
    <row r="19" spans="1:131" s="208" customFormat="1" ht="26.25" customHeight="1">
      <c r="A19" s="214">
        <v>13</v>
      </c>
      <c r="B19" s="1066"/>
      <c r="C19" s="1067"/>
      <c r="D19" s="1067"/>
      <c r="E19" s="1067"/>
      <c r="F19" s="1067"/>
      <c r="G19" s="1067"/>
      <c r="H19" s="1067"/>
      <c r="I19" s="1067"/>
      <c r="J19" s="1067"/>
      <c r="K19" s="1067"/>
      <c r="L19" s="1067"/>
      <c r="M19" s="1067"/>
      <c r="N19" s="1067"/>
      <c r="O19" s="1067"/>
      <c r="P19" s="1068"/>
      <c r="Q19" s="1072"/>
      <c r="R19" s="1073"/>
      <c r="S19" s="1073"/>
      <c r="T19" s="1073"/>
      <c r="U19" s="1073"/>
      <c r="V19" s="1073"/>
      <c r="W19" s="1073"/>
      <c r="X19" s="1073"/>
      <c r="Y19" s="1073"/>
      <c r="Z19" s="1073"/>
      <c r="AA19" s="1073"/>
      <c r="AB19" s="1073"/>
      <c r="AC19" s="1073"/>
      <c r="AD19" s="1073"/>
      <c r="AE19" s="1074"/>
      <c r="AF19" s="1048"/>
      <c r="AG19" s="1049"/>
      <c r="AH19" s="1049"/>
      <c r="AI19" s="1049"/>
      <c r="AJ19" s="1050"/>
      <c r="AK19" s="1115"/>
      <c r="AL19" s="1116"/>
      <c r="AM19" s="1116"/>
      <c r="AN19" s="1116"/>
      <c r="AO19" s="1116"/>
      <c r="AP19" s="1116"/>
      <c r="AQ19" s="1116"/>
      <c r="AR19" s="1116"/>
      <c r="AS19" s="1116"/>
      <c r="AT19" s="1116"/>
      <c r="AU19" s="1113"/>
      <c r="AV19" s="1113"/>
      <c r="AW19" s="1113"/>
      <c r="AX19" s="1113"/>
      <c r="AY19" s="1114"/>
      <c r="AZ19" s="205"/>
      <c r="BA19" s="205"/>
      <c r="BB19" s="205"/>
      <c r="BC19" s="205"/>
      <c r="BD19" s="205"/>
      <c r="BE19" s="206"/>
      <c r="BF19" s="206"/>
      <c r="BG19" s="206"/>
      <c r="BH19" s="206"/>
      <c r="BI19" s="206"/>
      <c r="BJ19" s="206"/>
      <c r="BK19" s="206"/>
      <c r="BL19" s="206"/>
      <c r="BM19" s="206"/>
      <c r="BN19" s="206"/>
      <c r="BO19" s="206"/>
      <c r="BP19" s="206"/>
      <c r="BQ19" s="215">
        <v>13</v>
      </c>
      <c r="BR19" s="216"/>
      <c r="BS19" s="1043"/>
      <c r="BT19" s="1044"/>
      <c r="BU19" s="1044"/>
      <c r="BV19" s="1044"/>
      <c r="BW19" s="1044"/>
      <c r="BX19" s="1044"/>
      <c r="BY19" s="1044"/>
      <c r="BZ19" s="1044"/>
      <c r="CA19" s="1044"/>
      <c r="CB19" s="1044"/>
      <c r="CC19" s="1044"/>
      <c r="CD19" s="1044"/>
      <c r="CE19" s="1044"/>
      <c r="CF19" s="1044"/>
      <c r="CG19" s="1045"/>
      <c r="CH19" s="1018"/>
      <c r="CI19" s="1019"/>
      <c r="CJ19" s="1019"/>
      <c r="CK19" s="1019"/>
      <c r="CL19" s="1020"/>
      <c r="CM19" s="1018"/>
      <c r="CN19" s="1019"/>
      <c r="CO19" s="1019"/>
      <c r="CP19" s="1019"/>
      <c r="CQ19" s="1020"/>
      <c r="CR19" s="1018"/>
      <c r="CS19" s="1019"/>
      <c r="CT19" s="1019"/>
      <c r="CU19" s="1019"/>
      <c r="CV19" s="1020"/>
      <c r="CW19" s="1018"/>
      <c r="CX19" s="1019"/>
      <c r="CY19" s="1019"/>
      <c r="CZ19" s="1019"/>
      <c r="DA19" s="1020"/>
      <c r="DB19" s="1018"/>
      <c r="DC19" s="1019"/>
      <c r="DD19" s="1019"/>
      <c r="DE19" s="1019"/>
      <c r="DF19" s="1020"/>
      <c r="DG19" s="1018"/>
      <c r="DH19" s="1019"/>
      <c r="DI19" s="1019"/>
      <c r="DJ19" s="1019"/>
      <c r="DK19" s="1020"/>
      <c r="DL19" s="1018"/>
      <c r="DM19" s="1019"/>
      <c r="DN19" s="1019"/>
      <c r="DO19" s="1019"/>
      <c r="DP19" s="1020"/>
      <c r="DQ19" s="1018"/>
      <c r="DR19" s="1019"/>
      <c r="DS19" s="1019"/>
      <c r="DT19" s="1019"/>
      <c r="DU19" s="1020"/>
      <c r="DV19" s="1021"/>
      <c r="DW19" s="1022"/>
      <c r="DX19" s="1022"/>
      <c r="DY19" s="1022"/>
      <c r="DZ19" s="1023"/>
      <c r="EA19" s="207"/>
    </row>
    <row r="20" spans="1:131" s="208" customFormat="1" ht="26.25" customHeight="1">
      <c r="A20" s="214">
        <v>14</v>
      </c>
      <c r="B20" s="1066"/>
      <c r="C20" s="1067"/>
      <c r="D20" s="1067"/>
      <c r="E20" s="1067"/>
      <c r="F20" s="1067"/>
      <c r="G20" s="1067"/>
      <c r="H20" s="1067"/>
      <c r="I20" s="1067"/>
      <c r="J20" s="1067"/>
      <c r="K20" s="1067"/>
      <c r="L20" s="1067"/>
      <c r="M20" s="1067"/>
      <c r="N20" s="1067"/>
      <c r="O20" s="1067"/>
      <c r="P20" s="1068"/>
      <c r="Q20" s="1072"/>
      <c r="R20" s="1073"/>
      <c r="S20" s="1073"/>
      <c r="T20" s="1073"/>
      <c r="U20" s="1073"/>
      <c r="V20" s="1073"/>
      <c r="W20" s="1073"/>
      <c r="X20" s="1073"/>
      <c r="Y20" s="1073"/>
      <c r="Z20" s="1073"/>
      <c r="AA20" s="1073"/>
      <c r="AB20" s="1073"/>
      <c r="AC20" s="1073"/>
      <c r="AD20" s="1073"/>
      <c r="AE20" s="1074"/>
      <c r="AF20" s="1048"/>
      <c r="AG20" s="1049"/>
      <c r="AH20" s="1049"/>
      <c r="AI20" s="1049"/>
      <c r="AJ20" s="1050"/>
      <c r="AK20" s="1115"/>
      <c r="AL20" s="1116"/>
      <c r="AM20" s="1116"/>
      <c r="AN20" s="1116"/>
      <c r="AO20" s="1116"/>
      <c r="AP20" s="1116"/>
      <c r="AQ20" s="1116"/>
      <c r="AR20" s="1116"/>
      <c r="AS20" s="1116"/>
      <c r="AT20" s="1116"/>
      <c r="AU20" s="1113"/>
      <c r="AV20" s="1113"/>
      <c r="AW20" s="1113"/>
      <c r="AX20" s="1113"/>
      <c r="AY20" s="1114"/>
      <c r="AZ20" s="205"/>
      <c r="BA20" s="205"/>
      <c r="BB20" s="205"/>
      <c r="BC20" s="205"/>
      <c r="BD20" s="205"/>
      <c r="BE20" s="206"/>
      <c r="BF20" s="206"/>
      <c r="BG20" s="206"/>
      <c r="BH20" s="206"/>
      <c r="BI20" s="206"/>
      <c r="BJ20" s="206"/>
      <c r="BK20" s="206"/>
      <c r="BL20" s="206"/>
      <c r="BM20" s="206"/>
      <c r="BN20" s="206"/>
      <c r="BO20" s="206"/>
      <c r="BP20" s="206"/>
      <c r="BQ20" s="215">
        <v>14</v>
      </c>
      <c r="BR20" s="216"/>
      <c r="BS20" s="1043"/>
      <c r="BT20" s="1044"/>
      <c r="BU20" s="1044"/>
      <c r="BV20" s="1044"/>
      <c r="BW20" s="1044"/>
      <c r="BX20" s="1044"/>
      <c r="BY20" s="1044"/>
      <c r="BZ20" s="1044"/>
      <c r="CA20" s="1044"/>
      <c r="CB20" s="1044"/>
      <c r="CC20" s="1044"/>
      <c r="CD20" s="1044"/>
      <c r="CE20" s="1044"/>
      <c r="CF20" s="1044"/>
      <c r="CG20" s="1045"/>
      <c r="CH20" s="1018"/>
      <c r="CI20" s="1019"/>
      <c r="CJ20" s="1019"/>
      <c r="CK20" s="1019"/>
      <c r="CL20" s="1020"/>
      <c r="CM20" s="1018"/>
      <c r="CN20" s="1019"/>
      <c r="CO20" s="1019"/>
      <c r="CP20" s="1019"/>
      <c r="CQ20" s="1020"/>
      <c r="CR20" s="1018"/>
      <c r="CS20" s="1019"/>
      <c r="CT20" s="1019"/>
      <c r="CU20" s="1019"/>
      <c r="CV20" s="1020"/>
      <c r="CW20" s="1018"/>
      <c r="CX20" s="1019"/>
      <c r="CY20" s="1019"/>
      <c r="CZ20" s="1019"/>
      <c r="DA20" s="1020"/>
      <c r="DB20" s="1018"/>
      <c r="DC20" s="1019"/>
      <c r="DD20" s="1019"/>
      <c r="DE20" s="1019"/>
      <c r="DF20" s="1020"/>
      <c r="DG20" s="1018"/>
      <c r="DH20" s="1019"/>
      <c r="DI20" s="1019"/>
      <c r="DJ20" s="1019"/>
      <c r="DK20" s="1020"/>
      <c r="DL20" s="1018"/>
      <c r="DM20" s="1019"/>
      <c r="DN20" s="1019"/>
      <c r="DO20" s="1019"/>
      <c r="DP20" s="1020"/>
      <c r="DQ20" s="1018"/>
      <c r="DR20" s="1019"/>
      <c r="DS20" s="1019"/>
      <c r="DT20" s="1019"/>
      <c r="DU20" s="1020"/>
      <c r="DV20" s="1021"/>
      <c r="DW20" s="1022"/>
      <c r="DX20" s="1022"/>
      <c r="DY20" s="1022"/>
      <c r="DZ20" s="1023"/>
      <c r="EA20" s="207"/>
    </row>
    <row r="21" spans="1:131" s="208" customFormat="1" ht="26.25" customHeight="1" thickBot="1">
      <c r="A21" s="214">
        <v>15</v>
      </c>
      <c r="B21" s="1066"/>
      <c r="C21" s="1067"/>
      <c r="D21" s="1067"/>
      <c r="E21" s="1067"/>
      <c r="F21" s="1067"/>
      <c r="G21" s="1067"/>
      <c r="H21" s="1067"/>
      <c r="I21" s="1067"/>
      <c r="J21" s="1067"/>
      <c r="K21" s="1067"/>
      <c r="L21" s="1067"/>
      <c r="M21" s="1067"/>
      <c r="N21" s="1067"/>
      <c r="O21" s="1067"/>
      <c r="P21" s="1068"/>
      <c r="Q21" s="1072"/>
      <c r="R21" s="1073"/>
      <c r="S21" s="1073"/>
      <c r="T21" s="1073"/>
      <c r="U21" s="1073"/>
      <c r="V21" s="1073"/>
      <c r="W21" s="1073"/>
      <c r="X21" s="1073"/>
      <c r="Y21" s="1073"/>
      <c r="Z21" s="1073"/>
      <c r="AA21" s="1073"/>
      <c r="AB21" s="1073"/>
      <c r="AC21" s="1073"/>
      <c r="AD21" s="1073"/>
      <c r="AE21" s="1074"/>
      <c r="AF21" s="1048"/>
      <c r="AG21" s="1049"/>
      <c r="AH21" s="1049"/>
      <c r="AI21" s="1049"/>
      <c r="AJ21" s="1050"/>
      <c r="AK21" s="1115"/>
      <c r="AL21" s="1116"/>
      <c r="AM21" s="1116"/>
      <c r="AN21" s="1116"/>
      <c r="AO21" s="1116"/>
      <c r="AP21" s="1116"/>
      <c r="AQ21" s="1116"/>
      <c r="AR21" s="1116"/>
      <c r="AS21" s="1116"/>
      <c r="AT21" s="1116"/>
      <c r="AU21" s="1113"/>
      <c r="AV21" s="1113"/>
      <c r="AW21" s="1113"/>
      <c r="AX21" s="1113"/>
      <c r="AY21" s="1114"/>
      <c r="AZ21" s="205"/>
      <c r="BA21" s="205"/>
      <c r="BB21" s="205"/>
      <c r="BC21" s="205"/>
      <c r="BD21" s="205"/>
      <c r="BE21" s="206"/>
      <c r="BF21" s="206"/>
      <c r="BG21" s="206"/>
      <c r="BH21" s="206"/>
      <c r="BI21" s="206"/>
      <c r="BJ21" s="206"/>
      <c r="BK21" s="206"/>
      <c r="BL21" s="206"/>
      <c r="BM21" s="206"/>
      <c r="BN21" s="206"/>
      <c r="BO21" s="206"/>
      <c r="BP21" s="206"/>
      <c r="BQ21" s="215">
        <v>15</v>
      </c>
      <c r="BR21" s="216"/>
      <c r="BS21" s="1043"/>
      <c r="BT21" s="1044"/>
      <c r="BU21" s="1044"/>
      <c r="BV21" s="1044"/>
      <c r="BW21" s="1044"/>
      <c r="BX21" s="1044"/>
      <c r="BY21" s="1044"/>
      <c r="BZ21" s="1044"/>
      <c r="CA21" s="1044"/>
      <c r="CB21" s="1044"/>
      <c r="CC21" s="1044"/>
      <c r="CD21" s="1044"/>
      <c r="CE21" s="1044"/>
      <c r="CF21" s="1044"/>
      <c r="CG21" s="1045"/>
      <c r="CH21" s="1018"/>
      <c r="CI21" s="1019"/>
      <c r="CJ21" s="1019"/>
      <c r="CK21" s="1019"/>
      <c r="CL21" s="1020"/>
      <c r="CM21" s="1018"/>
      <c r="CN21" s="1019"/>
      <c r="CO21" s="1019"/>
      <c r="CP21" s="1019"/>
      <c r="CQ21" s="1020"/>
      <c r="CR21" s="1018"/>
      <c r="CS21" s="1019"/>
      <c r="CT21" s="1019"/>
      <c r="CU21" s="1019"/>
      <c r="CV21" s="1020"/>
      <c r="CW21" s="1018"/>
      <c r="CX21" s="1019"/>
      <c r="CY21" s="1019"/>
      <c r="CZ21" s="1019"/>
      <c r="DA21" s="1020"/>
      <c r="DB21" s="1018"/>
      <c r="DC21" s="1019"/>
      <c r="DD21" s="1019"/>
      <c r="DE21" s="1019"/>
      <c r="DF21" s="1020"/>
      <c r="DG21" s="1018"/>
      <c r="DH21" s="1019"/>
      <c r="DI21" s="1019"/>
      <c r="DJ21" s="1019"/>
      <c r="DK21" s="1020"/>
      <c r="DL21" s="1018"/>
      <c r="DM21" s="1019"/>
      <c r="DN21" s="1019"/>
      <c r="DO21" s="1019"/>
      <c r="DP21" s="1020"/>
      <c r="DQ21" s="1018"/>
      <c r="DR21" s="1019"/>
      <c r="DS21" s="1019"/>
      <c r="DT21" s="1019"/>
      <c r="DU21" s="1020"/>
      <c r="DV21" s="1021"/>
      <c r="DW21" s="1022"/>
      <c r="DX21" s="1022"/>
      <c r="DY21" s="1022"/>
      <c r="DZ21" s="1023"/>
      <c r="EA21" s="207"/>
    </row>
    <row r="22" spans="1:131" s="208" customFormat="1" ht="26.25" customHeight="1">
      <c r="A22" s="214">
        <v>16</v>
      </c>
      <c r="B22" s="1066"/>
      <c r="C22" s="1067"/>
      <c r="D22" s="1067"/>
      <c r="E22" s="1067"/>
      <c r="F22" s="1067"/>
      <c r="G22" s="1067"/>
      <c r="H22" s="1067"/>
      <c r="I22" s="1067"/>
      <c r="J22" s="1067"/>
      <c r="K22" s="1067"/>
      <c r="L22" s="1067"/>
      <c r="M22" s="1067"/>
      <c r="N22" s="1067"/>
      <c r="O22" s="1067"/>
      <c r="P22" s="1068"/>
      <c r="Q22" s="1110"/>
      <c r="R22" s="1111"/>
      <c r="S22" s="1111"/>
      <c r="T22" s="1111"/>
      <c r="U22" s="1111"/>
      <c r="V22" s="1111"/>
      <c r="W22" s="1111"/>
      <c r="X22" s="1111"/>
      <c r="Y22" s="1111"/>
      <c r="Z22" s="1111"/>
      <c r="AA22" s="1111"/>
      <c r="AB22" s="1111"/>
      <c r="AC22" s="1111"/>
      <c r="AD22" s="1111"/>
      <c r="AE22" s="1112"/>
      <c r="AF22" s="1048"/>
      <c r="AG22" s="1049"/>
      <c r="AH22" s="1049"/>
      <c r="AI22" s="1049"/>
      <c r="AJ22" s="1050"/>
      <c r="AK22" s="1106"/>
      <c r="AL22" s="1107"/>
      <c r="AM22" s="1107"/>
      <c r="AN22" s="1107"/>
      <c r="AO22" s="1107"/>
      <c r="AP22" s="1107"/>
      <c r="AQ22" s="1107"/>
      <c r="AR22" s="1107"/>
      <c r="AS22" s="1107"/>
      <c r="AT22" s="1107"/>
      <c r="AU22" s="1108"/>
      <c r="AV22" s="1108"/>
      <c r="AW22" s="1108"/>
      <c r="AX22" s="1108"/>
      <c r="AY22" s="1109"/>
      <c r="AZ22" s="1064" t="s">
        <v>365</v>
      </c>
      <c r="BA22" s="1064"/>
      <c r="BB22" s="1064"/>
      <c r="BC22" s="1064"/>
      <c r="BD22" s="1065"/>
      <c r="BE22" s="206"/>
      <c r="BF22" s="206"/>
      <c r="BG22" s="206"/>
      <c r="BH22" s="206"/>
      <c r="BI22" s="206"/>
      <c r="BJ22" s="206"/>
      <c r="BK22" s="206"/>
      <c r="BL22" s="206"/>
      <c r="BM22" s="206"/>
      <c r="BN22" s="206"/>
      <c r="BO22" s="206"/>
      <c r="BP22" s="206"/>
      <c r="BQ22" s="215">
        <v>16</v>
      </c>
      <c r="BR22" s="216"/>
      <c r="BS22" s="1043"/>
      <c r="BT22" s="1044"/>
      <c r="BU22" s="1044"/>
      <c r="BV22" s="1044"/>
      <c r="BW22" s="1044"/>
      <c r="BX22" s="1044"/>
      <c r="BY22" s="1044"/>
      <c r="BZ22" s="1044"/>
      <c r="CA22" s="1044"/>
      <c r="CB22" s="1044"/>
      <c r="CC22" s="1044"/>
      <c r="CD22" s="1044"/>
      <c r="CE22" s="1044"/>
      <c r="CF22" s="1044"/>
      <c r="CG22" s="1045"/>
      <c r="CH22" s="1018"/>
      <c r="CI22" s="1019"/>
      <c r="CJ22" s="1019"/>
      <c r="CK22" s="1019"/>
      <c r="CL22" s="1020"/>
      <c r="CM22" s="1018"/>
      <c r="CN22" s="1019"/>
      <c r="CO22" s="1019"/>
      <c r="CP22" s="1019"/>
      <c r="CQ22" s="1020"/>
      <c r="CR22" s="1018"/>
      <c r="CS22" s="1019"/>
      <c r="CT22" s="1019"/>
      <c r="CU22" s="1019"/>
      <c r="CV22" s="1020"/>
      <c r="CW22" s="1018"/>
      <c r="CX22" s="1019"/>
      <c r="CY22" s="1019"/>
      <c r="CZ22" s="1019"/>
      <c r="DA22" s="1020"/>
      <c r="DB22" s="1018"/>
      <c r="DC22" s="1019"/>
      <c r="DD22" s="1019"/>
      <c r="DE22" s="1019"/>
      <c r="DF22" s="1020"/>
      <c r="DG22" s="1018"/>
      <c r="DH22" s="1019"/>
      <c r="DI22" s="1019"/>
      <c r="DJ22" s="1019"/>
      <c r="DK22" s="1020"/>
      <c r="DL22" s="1018"/>
      <c r="DM22" s="1019"/>
      <c r="DN22" s="1019"/>
      <c r="DO22" s="1019"/>
      <c r="DP22" s="1020"/>
      <c r="DQ22" s="1018"/>
      <c r="DR22" s="1019"/>
      <c r="DS22" s="1019"/>
      <c r="DT22" s="1019"/>
      <c r="DU22" s="1020"/>
      <c r="DV22" s="1021"/>
      <c r="DW22" s="1022"/>
      <c r="DX22" s="1022"/>
      <c r="DY22" s="1022"/>
      <c r="DZ22" s="1023"/>
      <c r="EA22" s="207"/>
    </row>
    <row r="23" spans="1:131" s="208" customFormat="1" ht="26.25" customHeight="1" thickBot="1">
      <c r="A23" s="217" t="s">
        <v>366</v>
      </c>
      <c r="B23" s="973" t="s">
        <v>367</v>
      </c>
      <c r="C23" s="974"/>
      <c r="D23" s="974"/>
      <c r="E23" s="974"/>
      <c r="F23" s="974"/>
      <c r="G23" s="974"/>
      <c r="H23" s="974"/>
      <c r="I23" s="974"/>
      <c r="J23" s="974"/>
      <c r="K23" s="974"/>
      <c r="L23" s="974"/>
      <c r="M23" s="974"/>
      <c r="N23" s="974"/>
      <c r="O23" s="974"/>
      <c r="P23" s="975"/>
      <c r="Q23" s="1097">
        <v>5009</v>
      </c>
      <c r="R23" s="1098"/>
      <c r="S23" s="1098"/>
      <c r="T23" s="1098"/>
      <c r="U23" s="1098"/>
      <c r="V23" s="1098">
        <v>4868</v>
      </c>
      <c r="W23" s="1098"/>
      <c r="X23" s="1098"/>
      <c r="Y23" s="1098"/>
      <c r="Z23" s="1098"/>
      <c r="AA23" s="1098">
        <v>141</v>
      </c>
      <c r="AB23" s="1098"/>
      <c r="AC23" s="1098"/>
      <c r="AD23" s="1098"/>
      <c r="AE23" s="1099"/>
      <c r="AF23" s="1100">
        <v>61</v>
      </c>
      <c r="AG23" s="1098"/>
      <c r="AH23" s="1098"/>
      <c r="AI23" s="1098"/>
      <c r="AJ23" s="1101"/>
      <c r="AK23" s="1102"/>
      <c r="AL23" s="1103"/>
      <c r="AM23" s="1103"/>
      <c r="AN23" s="1103"/>
      <c r="AO23" s="1103"/>
      <c r="AP23" s="1098">
        <v>1908</v>
      </c>
      <c r="AQ23" s="1098"/>
      <c r="AR23" s="1098"/>
      <c r="AS23" s="1098"/>
      <c r="AT23" s="1098"/>
      <c r="AU23" s="1104"/>
      <c r="AV23" s="1104"/>
      <c r="AW23" s="1104"/>
      <c r="AX23" s="1104"/>
      <c r="AY23" s="1105"/>
      <c r="AZ23" s="1094" t="s">
        <v>111</v>
      </c>
      <c r="BA23" s="1095"/>
      <c r="BB23" s="1095"/>
      <c r="BC23" s="1095"/>
      <c r="BD23" s="1096"/>
      <c r="BE23" s="206"/>
      <c r="BF23" s="206"/>
      <c r="BG23" s="206"/>
      <c r="BH23" s="206"/>
      <c r="BI23" s="206"/>
      <c r="BJ23" s="206"/>
      <c r="BK23" s="206"/>
      <c r="BL23" s="206"/>
      <c r="BM23" s="206"/>
      <c r="BN23" s="206"/>
      <c r="BO23" s="206"/>
      <c r="BP23" s="206"/>
      <c r="BQ23" s="215">
        <v>17</v>
      </c>
      <c r="BR23" s="216"/>
      <c r="BS23" s="1043"/>
      <c r="BT23" s="1044"/>
      <c r="BU23" s="1044"/>
      <c r="BV23" s="1044"/>
      <c r="BW23" s="1044"/>
      <c r="BX23" s="1044"/>
      <c r="BY23" s="1044"/>
      <c r="BZ23" s="1044"/>
      <c r="CA23" s="1044"/>
      <c r="CB23" s="1044"/>
      <c r="CC23" s="1044"/>
      <c r="CD23" s="1044"/>
      <c r="CE23" s="1044"/>
      <c r="CF23" s="1044"/>
      <c r="CG23" s="1045"/>
      <c r="CH23" s="1018"/>
      <c r="CI23" s="1019"/>
      <c r="CJ23" s="1019"/>
      <c r="CK23" s="1019"/>
      <c r="CL23" s="1020"/>
      <c r="CM23" s="1018"/>
      <c r="CN23" s="1019"/>
      <c r="CO23" s="1019"/>
      <c r="CP23" s="1019"/>
      <c r="CQ23" s="1020"/>
      <c r="CR23" s="1018"/>
      <c r="CS23" s="1019"/>
      <c r="CT23" s="1019"/>
      <c r="CU23" s="1019"/>
      <c r="CV23" s="1020"/>
      <c r="CW23" s="1018"/>
      <c r="CX23" s="1019"/>
      <c r="CY23" s="1019"/>
      <c r="CZ23" s="1019"/>
      <c r="DA23" s="1020"/>
      <c r="DB23" s="1018"/>
      <c r="DC23" s="1019"/>
      <c r="DD23" s="1019"/>
      <c r="DE23" s="1019"/>
      <c r="DF23" s="1020"/>
      <c r="DG23" s="1018"/>
      <c r="DH23" s="1019"/>
      <c r="DI23" s="1019"/>
      <c r="DJ23" s="1019"/>
      <c r="DK23" s="1020"/>
      <c r="DL23" s="1018"/>
      <c r="DM23" s="1019"/>
      <c r="DN23" s="1019"/>
      <c r="DO23" s="1019"/>
      <c r="DP23" s="1020"/>
      <c r="DQ23" s="1018"/>
      <c r="DR23" s="1019"/>
      <c r="DS23" s="1019"/>
      <c r="DT23" s="1019"/>
      <c r="DU23" s="1020"/>
      <c r="DV23" s="1021"/>
      <c r="DW23" s="1022"/>
      <c r="DX23" s="1022"/>
      <c r="DY23" s="1022"/>
      <c r="DZ23" s="1023"/>
      <c r="EA23" s="207"/>
    </row>
    <row r="24" spans="1:131" s="208" customFormat="1" ht="26.25" customHeight="1">
      <c r="A24" s="1093" t="s">
        <v>368</v>
      </c>
      <c r="B24" s="1093"/>
      <c r="C24" s="1093"/>
      <c r="D24" s="1093"/>
      <c r="E24" s="1093"/>
      <c r="F24" s="1093"/>
      <c r="G24" s="1093"/>
      <c r="H24" s="1093"/>
      <c r="I24" s="1093"/>
      <c r="J24" s="1093"/>
      <c r="K24" s="1093"/>
      <c r="L24" s="1093"/>
      <c r="M24" s="1093"/>
      <c r="N24" s="1093"/>
      <c r="O24" s="1093"/>
      <c r="P24" s="1093"/>
      <c r="Q24" s="1093"/>
      <c r="R24" s="1093"/>
      <c r="S24" s="1093"/>
      <c r="T24" s="1093"/>
      <c r="U24" s="1093"/>
      <c r="V24" s="1093"/>
      <c r="W24" s="1093"/>
      <c r="X24" s="1093"/>
      <c r="Y24" s="1093"/>
      <c r="Z24" s="1093"/>
      <c r="AA24" s="1093"/>
      <c r="AB24" s="1093"/>
      <c r="AC24" s="1093"/>
      <c r="AD24" s="1093"/>
      <c r="AE24" s="1093"/>
      <c r="AF24" s="1093"/>
      <c r="AG24" s="1093"/>
      <c r="AH24" s="1093"/>
      <c r="AI24" s="1093"/>
      <c r="AJ24" s="1093"/>
      <c r="AK24" s="1093"/>
      <c r="AL24" s="1093"/>
      <c r="AM24" s="1093"/>
      <c r="AN24" s="1093"/>
      <c r="AO24" s="1093"/>
      <c r="AP24" s="1093"/>
      <c r="AQ24" s="1093"/>
      <c r="AR24" s="1093"/>
      <c r="AS24" s="1093"/>
      <c r="AT24" s="1093"/>
      <c r="AU24" s="1093"/>
      <c r="AV24" s="1093"/>
      <c r="AW24" s="1093"/>
      <c r="AX24" s="1093"/>
      <c r="AY24" s="1093"/>
      <c r="AZ24" s="205"/>
      <c r="BA24" s="205"/>
      <c r="BB24" s="205"/>
      <c r="BC24" s="205"/>
      <c r="BD24" s="205"/>
      <c r="BE24" s="206"/>
      <c r="BF24" s="206"/>
      <c r="BG24" s="206"/>
      <c r="BH24" s="206"/>
      <c r="BI24" s="206"/>
      <c r="BJ24" s="206"/>
      <c r="BK24" s="206"/>
      <c r="BL24" s="206"/>
      <c r="BM24" s="206"/>
      <c r="BN24" s="206"/>
      <c r="BO24" s="206"/>
      <c r="BP24" s="206"/>
      <c r="BQ24" s="215">
        <v>18</v>
      </c>
      <c r="BR24" s="216"/>
      <c r="BS24" s="1043"/>
      <c r="BT24" s="1044"/>
      <c r="BU24" s="1044"/>
      <c r="BV24" s="1044"/>
      <c r="BW24" s="1044"/>
      <c r="BX24" s="1044"/>
      <c r="BY24" s="1044"/>
      <c r="BZ24" s="1044"/>
      <c r="CA24" s="1044"/>
      <c r="CB24" s="1044"/>
      <c r="CC24" s="1044"/>
      <c r="CD24" s="1044"/>
      <c r="CE24" s="1044"/>
      <c r="CF24" s="1044"/>
      <c r="CG24" s="1045"/>
      <c r="CH24" s="1018"/>
      <c r="CI24" s="1019"/>
      <c r="CJ24" s="1019"/>
      <c r="CK24" s="1019"/>
      <c r="CL24" s="1020"/>
      <c r="CM24" s="1018"/>
      <c r="CN24" s="1019"/>
      <c r="CO24" s="1019"/>
      <c r="CP24" s="1019"/>
      <c r="CQ24" s="1020"/>
      <c r="CR24" s="1018"/>
      <c r="CS24" s="1019"/>
      <c r="CT24" s="1019"/>
      <c r="CU24" s="1019"/>
      <c r="CV24" s="1020"/>
      <c r="CW24" s="1018"/>
      <c r="CX24" s="1019"/>
      <c r="CY24" s="1019"/>
      <c r="CZ24" s="1019"/>
      <c r="DA24" s="1020"/>
      <c r="DB24" s="1018"/>
      <c r="DC24" s="1019"/>
      <c r="DD24" s="1019"/>
      <c r="DE24" s="1019"/>
      <c r="DF24" s="1020"/>
      <c r="DG24" s="1018"/>
      <c r="DH24" s="1019"/>
      <c r="DI24" s="1019"/>
      <c r="DJ24" s="1019"/>
      <c r="DK24" s="1020"/>
      <c r="DL24" s="1018"/>
      <c r="DM24" s="1019"/>
      <c r="DN24" s="1019"/>
      <c r="DO24" s="1019"/>
      <c r="DP24" s="1020"/>
      <c r="DQ24" s="1018"/>
      <c r="DR24" s="1019"/>
      <c r="DS24" s="1019"/>
      <c r="DT24" s="1019"/>
      <c r="DU24" s="1020"/>
      <c r="DV24" s="1021"/>
      <c r="DW24" s="1022"/>
      <c r="DX24" s="1022"/>
      <c r="DY24" s="1022"/>
      <c r="DZ24" s="1023"/>
      <c r="EA24" s="207"/>
    </row>
    <row r="25" spans="1:131" s="200" customFormat="1" ht="26.25" customHeight="1" thickBot="1">
      <c r="A25" s="1092" t="s">
        <v>369</v>
      </c>
      <c r="B25" s="1092"/>
      <c r="C25" s="1092"/>
      <c r="D25" s="1092"/>
      <c r="E25" s="1092"/>
      <c r="F25" s="1092"/>
      <c r="G25" s="1092"/>
      <c r="H25" s="1092"/>
      <c r="I25" s="1092"/>
      <c r="J25" s="1092"/>
      <c r="K25" s="1092"/>
      <c r="L25" s="1092"/>
      <c r="M25" s="1092"/>
      <c r="N25" s="1092"/>
      <c r="O25" s="1092"/>
      <c r="P25" s="1092"/>
      <c r="Q25" s="1092"/>
      <c r="R25" s="1092"/>
      <c r="S25" s="1092"/>
      <c r="T25" s="1092"/>
      <c r="U25" s="1092"/>
      <c r="V25" s="1092"/>
      <c r="W25" s="1092"/>
      <c r="X25" s="1092"/>
      <c r="Y25" s="1092"/>
      <c r="Z25" s="1092"/>
      <c r="AA25" s="1092"/>
      <c r="AB25" s="1092"/>
      <c r="AC25" s="1092"/>
      <c r="AD25" s="1092"/>
      <c r="AE25" s="1092"/>
      <c r="AF25" s="1092"/>
      <c r="AG25" s="1092"/>
      <c r="AH25" s="1092"/>
      <c r="AI25" s="1092"/>
      <c r="AJ25" s="1092"/>
      <c r="AK25" s="1092"/>
      <c r="AL25" s="1092"/>
      <c r="AM25" s="1092"/>
      <c r="AN25" s="1092"/>
      <c r="AO25" s="1092"/>
      <c r="AP25" s="1092"/>
      <c r="AQ25" s="1092"/>
      <c r="AR25" s="1092"/>
      <c r="AS25" s="1092"/>
      <c r="AT25" s="1092"/>
      <c r="AU25" s="1092"/>
      <c r="AV25" s="1092"/>
      <c r="AW25" s="1092"/>
      <c r="AX25" s="1092"/>
      <c r="AY25" s="1092"/>
      <c r="AZ25" s="1092"/>
      <c r="BA25" s="1092"/>
      <c r="BB25" s="1092"/>
      <c r="BC25" s="1092"/>
      <c r="BD25" s="1092"/>
      <c r="BE25" s="1092"/>
      <c r="BF25" s="1092"/>
      <c r="BG25" s="1092"/>
      <c r="BH25" s="1092"/>
      <c r="BI25" s="1092"/>
      <c r="BJ25" s="205"/>
      <c r="BK25" s="205"/>
      <c r="BL25" s="205"/>
      <c r="BM25" s="205"/>
      <c r="BN25" s="205"/>
      <c r="BO25" s="218"/>
      <c r="BP25" s="218"/>
      <c r="BQ25" s="215">
        <v>19</v>
      </c>
      <c r="BR25" s="216"/>
      <c r="BS25" s="1043"/>
      <c r="BT25" s="1044"/>
      <c r="BU25" s="1044"/>
      <c r="BV25" s="1044"/>
      <c r="BW25" s="1044"/>
      <c r="BX25" s="1044"/>
      <c r="BY25" s="1044"/>
      <c r="BZ25" s="1044"/>
      <c r="CA25" s="1044"/>
      <c r="CB25" s="1044"/>
      <c r="CC25" s="1044"/>
      <c r="CD25" s="1044"/>
      <c r="CE25" s="1044"/>
      <c r="CF25" s="1044"/>
      <c r="CG25" s="1045"/>
      <c r="CH25" s="1018"/>
      <c r="CI25" s="1019"/>
      <c r="CJ25" s="1019"/>
      <c r="CK25" s="1019"/>
      <c r="CL25" s="1020"/>
      <c r="CM25" s="1018"/>
      <c r="CN25" s="1019"/>
      <c r="CO25" s="1019"/>
      <c r="CP25" s="1019"/>
      <c r="CQ25" s="1020"/>
      <c r="CR25" s="1018"/>
      <c r="CS25" s="1019"/>
      <c r="CT25" s="1019"/>
      <c r="CU25" s="1019"/>
      <c r="CV25" s="1020"/>
      <c r="CW25" s="1018"/>
      <c r="CX25" s="1019"/>
      <c r="CY25" s="1019"/>
      <c r="CZ25" s="1019"/>
      <c r="DA25" s="1020"/>
      <c r="DB25" s="1018"/>
      <c r="DC25" s="1019"/>
      <c r="DD25" s="1019"/>
      <c r="DE25" s="1019"/>
      <c r="DF25" s="1020"/>
      <c r="DG25" s="1018"/>
      <c r="DH25" s="1019"/>
      <c r="DI25" s="1019"/>
      <c r="DJ25" s="1019"/>
      <c r="DK25" s="1020"/>
      <c r="DL25" s="1018"/>
      <c r="DM25" s="1019"/>
      <c r="DN25" s="1019"/>
      <c r="DO25" s="1019"/>
      <c r="DP25" s="1020"/>
      <c r="DQ25" s="1018"/>
      <c r="DR25" s="1019"/>
      <c r="DS25" s="1019"/>
      <c r="DT25" s="1019"/>
      <c r="DU25" s="1020"/>
      <c r="DV25" s="1021"/>
      <c r="DW25" s="1022"/>
      <c r="DX25" s="1022"/>
      <c r="DY25" s="1022"/>
      <c r="DZ25" s="1023"/>
      <c r="EA25" s="199"/>
    </row>
    <row r="26" spans="1:131" s="200" customFormat="1" ht="26.25" customHeight="1">
      <c r="A26" s="1024" t="s">
        <v>347</v>
      </c>
      <c r="B26" s="1025"/>
      <c r="C26" s="1025"/>
      <c r="D26" s="1025"/>
      <c r="E26" s="1025"/>
      <c r="F26" s="1025"/>
      <c r="G26" s="1025"/>
      <c r="H26" s="1025"/>
      <c r="I26" s="1025"/>
      <c r="J26" s="1025"/>
      <c r="K26" s="1025"/>
      <c r="L26" s="1025"/>
      <c r="M26" s="1025"/>
      <c r="N26" s="1025"/>
      <c r="O26" s="1025"/>
      <c r="P26" s="1026"/>
      <c r="Q26" s="1030" t="s">
        <v>370</v>
      </c>
      <c r="R26" s="1031"/>
      <c r="S26" s="1031"/>
      <c r="T26" s="1031"/>
      <c r="U26" s="1032"/>
      <c r="V26" s="1030" t="s">
        <v>371</v>
      </c>
      <c r="W26" s="1031"/>
      <c r="X26" s="1031"/>
      <c r="Y26" s="1031"/>
      <c r="Z26" s="1032"/>
      <c r="AA26" s="1030" t="s">
        <v>372</v>
      </c>
      <c r="AB26" s="1031"/>
      <c r="AC26" s="1031"/>
      <c r="AD26" s="1031"/>
      <c r="AE26" s="1031"/>
      <c r="AF26" s="1088" t="s">
        <v>373</v>
      </c>
      <c r="AG26" s="1037"/>
      <c r="AH26" s="1037"/>
      <c r="AI26" s="1037"/>
      <c r="AJ26" s="1089"/>
      <c r="AK26" s="1031" t="s">
        <v>374</v>
      </c>
      <c r="AL26" s="1031"/>
      <c r="AM26" s="1031"/>
      <c r="AN26" s="1031"/>
      <c r="AO26" s="1032"/>
      <c r="AP26" s="1030" t="s">
        <v>375</v>
      </c>
      <c r="AQ26" s="1031"/>
      <c r="AR26" s="1031"/>
      <c r="AS26" s="1031"/>
      <c r="AT26" s="1032"/>
      <c r="AU26" s="1030" t="s">
        <v>376</v>
      </c>
      <c r="AV26" s="1031"/>
      <c r="AW26" s="1031"/>
      <c r="AX26" s="1031"/>
      <c r="AY26" s="1032"/>
      <c r="AZ26" s="1030" t="s">
        <v>377</v>
      </c>
      <c r="BA26" s="1031"/>
      <c r="BB26" s="1031"/>
      <c r="BC26" s="1031"/>
      <c r="BD26" s="1032"/>
      <c r="BE26" s="1030" t="s">
        <v>354</v>
      </c>
      <c r="BF26" s="1031"/>
      <c r="BG26" s="1031"/>
      <c r="BH26" s="1031"/>
      <c r="BI26" s="1046"/>
      <c r="BJ26" s="205"/>
      <c r="BK26" s="205"/>
      <c r="BL26" s="205"/>
      <c r="BM26" s="205"/>
      <c r="BN26" s="205"/>
      <c r="BO26" s="218"/>
      <c r="BP26" s="218"/>
      <c r="BQ26" s="215">
        <v>20</v>
      </c>
      <c r="BR26" s="216"/>
      <c r="BS26" s="1043"/>
      <c r="BT26" s="1044"/>
      <c r="BU26" s="1044"/>
      <c r="BV26" s="1044"/>
      <c r="BW26" s="1044"/>
      <c r="BX26" s="1044"/>
      <c r="BY26" s="1044"/>
      <c r="BZ26" s="1044"/>
      <c r="CA26" s="1044"/>
      <c r="CB26" s="1044"/>
      <c r="CC26" s="1044"/>
      <c r="CD26" s="1044"/>
      <c r="CE26" s="1044"/>
      <c r="CF26" s="1044"/>
      <c r="CG26" s="1045"/>
      <c r="CH26" s="1018"/>
      <c r="CI26" s="1019"/>
      <c r="CJ26" s="1019"/>
      <c r="CK26" s="1019"/>
      <c r="CL26" s="1020"/>
      <c r="CM26" s="1018"/>
      <c r="CN26" s="1019"/>
      <c r="CO26" s="1019"/>
      <c r="CP26" s="1019"/>
      <c r="CQ26" s="1020"/>
      <c r="CR26" s="1018"/>
      <c r="CS26" s="1019"/>
      <c r="CT26" s="1019"/>
      <c r="CU26" s="1019"/>
      <c r="CV26" s="1020"/>
      <c r="CW26" s="1018"/>
      <c r="CX26" s="1019"/>
      <c r="CY26" s="1019"/>
      <c r="CZ26" s="1019"/>
      <c r="DA26" s="1020"/>
      <c r="DB26" s="1018"/>
      <c r="DC26" s="1019"/>
      <c r="DD26" s="1019"/>
      <c r="DE26" s="1019"/>
      <c r="DF26" s="1020"/>
      <c r="DG26" s="1018"/>
      <c r="DH26" s="1019"/>
      <c r="DI26" s="1019"/>
      <c r="DJ26" s="1019"/>
      <c r="DK26" s="1020"/>
      <c r="DL26" s="1018"/>
      <c r="DM26" s="1019"/>
      <c r="DN26" s="1019"/>
      <c r="DO26" s="1019"/>
      <c r="DP26" s="1020"/>
      <c r="DQ26" s="1018"/>
      <c r="DR26" s="1019"/>
      <c r="DS26" s="1019"/>
      <c r="DT26" s="1019"/>
      <c r="DU26" s="1020"/>
      <c r="DV26" s="1021"/>
      <c r="DW26" s="1022"/>
      <c r="DX26" s="1022"/>
      <c r="DY26" s="1022"/>
      <c r="DZ26" s="1023"/>
      <c r="EA26" s="199"/>
    </row>
    <row r="27" spans="1:131" s="200" customFormat="1" ht="26.25" customHeight="1" thickBot="1">
      <c r="A27" s="1027"/>
      <c r="B27" s="1028"/>
      <c r="C27" s="1028"/>
      <c r="D27" s="1028"/>
      <c r="E27" s="1028"/>
      <c r="F27" s="1028"/>
      <c r="G27" s="1028"/>
      <c r="H27" s="1028"/>
      <c r="I27" s="1028"/>
      <c r="J27" s="1028"/>
      <c r="K27" s="1028"/>
      <c r="L27" s="1028"/>
      <c r="M27" s="1028"/>
      <c r="N27" s="1028"/>
      <c r="O27" s="1028"/>
      <c r="P27" s="1029"/>
      <c r="Q27" s="1033"/>
      <c r="R27" s="1034"/>
      <c r="S27" s="1034"/>
      <c r="T27" s="1034"/>
      <c r="U27" s="1035"/>
      <c r="V27" s="1033"/>
      <c r="W27" s="1034"/>
      <c r="X27" s="1034"/>
      <c r="Y27" s="1034"/>
      <c r="Z27" s="1035"/>
      <c r="AA27" s="1033"/>
      <c r="AB27" s="1034"/>
      <c r="AC27" s="1034"/>
      <c r="AD27" s="1034"/>
      <c r="AE27" s="1034"/>
      <c r="AF27" s="1090"/>
      <c r="AG27" s="1040"/>
      <c r="AH27" s="1040"/>
      <c r="AI27" s="1040"/>
      <c r="AJ27" s="1091"/>
      <c r="AK27" s="1034"/>
      <c r="AL27" s="1034"/>
      <c r="AM27" s="1034"/>
      <c r="AN27" s="1034"/>
      <c r="AO27" s="1035"/>
      <c r="AP27" s="1033"/>
      <c r="AQ27" s="1034"/>
      <c r="AR27" s="1034"/>
      <c r="AS27" s="1034"/>
      <c r="AT27" s="1035"/>
      <c r="AU27" s="1033"/>
      <c r="AV27" s="1034"/>
      <c r="AW27" s="1034"/>
      <c r="AX27" s="1034"/>
      <c r="AY27" s="1035"/>
      <c r="AZ27" s="1033"/>
      <c r="BA27" s="1034"/>
      <c r="BB27" s="1034"/>
      <c r="BC27" s="1034"/>
      <c r="BD27" s="1035"/>
      <c r="BE27" s="1033"/>
      <c r="BF27" s="1034"/>
      <c r="BG27" s="1034"/>
      <c r="BH27" s="1034"/>
      <c r="BI27" s="1047"/>
      <c r="BJ27" s="205"/>
      <c r="BK27" s="205"/>
      <c r="BL27" s="205"/>
      <c r="BM27" s="205"/>
      <c r="BN27" s="205"/>
      <c r="BO27" s="218"/>
      <c r="BP27" s="218"/>
      <c r="BQ27" s="215">
        <v>21</v>
      </c>
      <c r="BR27" s="216"/>
      <c r="BS27" s="1043"/>
      <c r="BT27" s="1044"/>
      <c r="BU27" s="1044"/>
      <c r="BV27" s="1044"/>
      <c r="BW27" s="1044"/>
      <c r="BX27" s="1044"/>
      <c r="BY27" s="1044"/>
      <c r="BZ27" s="1044"/>
      <c r="CA27" s="1044"/>
      <c r="CB27" s="1044"/>
      <c r="CC27" s="1044"/>
      <c r="CD27" s="1044"/>
      <c r="CE27" s="1044"/>
      <c r="CF27" s="1044"/>
      <c r="CG27" s="1045"/>
      <c r="CH27" s="1018"/>
      <c r="CI27" s="1019"/>
      <c r="CJ27" s="1019"/>
      <c r="CK27" s="1019"/>
      <c r="CL27" s="1020"/>
      <c r="CM27" s="1018"/>
      <c r="CN27" s="1019"/>
      <c r="CO27" s="1019"/>
      <c r="CP27" s="1019"/>
      <c r="CQ27" s="1020"/>
      <c r="CR27" s="1018"/>
      <c r="CS27" s="1019"/>
      <c r="CT27" s="1019"/>
      <c r="CU27" s="1019"/>
      <c r="CV27" s="1020"/>
      <c r="CW27" s="1018"/>
      <c r="CX27" s="1019"/>
      <c r="CY27" s="1019"/>
      <c r="CZ27" s="1019"/>
      <c r="DA27" s="1020"/>
      <c r="DB27" s="1018"/>
      <c r="DC27" s="1019"/>
      <c r="DD27" s="1019"/>
      <c r="DE27" s="1019"/>
      <c r="DF27" s="1020"/>
      <c r="DG27" s="1018"/>
      <c r="DH27" s="1019"/>
      <c r="DI27" s="1019"/>
      <c r="DJ27" s="1019"/>
      <c r="DK27" s="1020"/>
      <c r="DL27" s="1018"/>
      <c r="DM27" s="1019"/>
      <c r="DN27" s="1019"/>
      <c r="DO27" s="1019"/>
      <c r="DP27" s="1020"/>
      <c r="DQ27" s="1018"/>
      <c r="DR27" s="1019"/>
      <c r="DS27" s="1019"/>
      <c r="DT27" s="1019"/>
      <c r="DU27" s="1020"/>
      <c r="DV27" s="1021"/>
      <c r="DW27" s="1022"/>
      <c r="DX27" s="1022"/>
      <c r="DY27" s="1022"/>
      <c r="DZ27" s="1023"/>
      <c r="EA27" s="199"/>
    </row>
    <row r="28" spans="1:131" s="200" customFormat="1" ht="26.25" customHeight="1" thickTop="1">
      <c r="A28" s="219">
        <v>1</v>
      </c>
      <c r="B28" s="1079" t="s">
        <v>378</v>
      </c>
      <c r="C28" s="1080"/>
      <c r="D28" s="1080"/>
      <c r="E28" s="1080"/>
      <c r="F28" s="1080"/>
      <c r="G28" s="1080"/>
      <c r="H28" s="1080"/>
      <c r="I28" s="1080"/>
      <c r="J28" s="1080"/>
      <c r="K28" s="1080"/>
      <c r="L28" s="1080"/>
      <c r="M28" s="1080"/>
      <c r="N28" s="1080"/>
      <c r="O28" s="1080"/>
      <c r="P28" s="1081"/>
      <c r="Q28" s="1082">
        <v>1096</v>
      </c>
      <c r="R28" s="1083"/>
      <c r="S28" s="1083"/>
      <c r="T28" s="1083"/>
      <c r="U28" s="1083"/>
      <c r="V28" s="1083">
        <v>1096</v>
      </c>
      <c r="W28" s="1083"/>
      <c r="X28" s="1083"/>
      <c r="Y28" s="1083"/>
      <c r="Z28" s="1083"/>
      <c r="AA28" s="1083" t="s">
        <v>536</v>
      </c>
      <c r="AB28" s="1083"/>
      <c r="AC28" s="1083"/>
      <c r="AD28" s="1083"/>
      <c r="AE28" s="1084"/>
      <c r="AF28" s="1085" t="s">
        <v>111</v>
      </c>
      <c r="AG28" s="1083"/>
      <c r="AH28" s="1083"/>
      <c r="AI28" s="1083"/>
      <c r="AJ28" s="1086"/>
      <c r="AK28" s="1087">
        <v>86</v>
      </c>
      <c r="AL28" s="1075"/>
      <c r="AM28" s="1075"/>
      <c r="AN28" s="1075"/>
      <c r="AO28" s="1075"/>
      <c r="AP28" s="1075" t="s">
        <v>536</v>
      </c>
      <c r="AQ28" s="1075"/>
      <c r="AR28" s="1075"/>
      <c r="AS28" s="1075"/>
      <c r="AT28" s="1075"/>
      <c r="AU28" s="1075" t="s">
        <v>536</v>
      </c>
      <c r="AV28" s="1075"/>
      <c r="AW28" s="1075"/>
      <c r="AX28" s="1075"/>
      <c r="AY28" s="1075"/>
      <c r="AZ28" s="1076" t="s">
        <v>536</v>
      </c>
      <c r="BA28" s="1076"/>
      <c r="BB28" s="1076"/>
      <c r="BC28" s="1076"/>
      <c r="BD28" s="1076"/>
      <c r="BE28" s="1077"/>
      <c r="BF28" s="1077"/>
      <c r="BG28" s="1077"/>
      <c r="BH28" s="1077"/>
      <c r="BI28" s="1078"/>
      <c r="BJ28" s="205"/>
      <c r="BK28" s="205"/>
      <c r="BL28" s="205"/>
      <c r="BM28" s="205"/>
      <c r="BN28" s="205"/>
      <c r="BO28" s="218"/>
      <c r="BP28" s="218"/>
      <c r="BQ28" s="215">
        <v>22</v>
      </c>
      <c r="BR28" s="216"/>
      <c r="BS28" s="1043"/>
      <c r="BT28" s="1044"/>
      <c r="BU28" s="1044"/>
      <c r="BV28" s="1044"/>
      <c r="BW28" s="1044"/>
      <c r="BX28" s="1044"/>
      <c r="BY28" s="1044"/>
      <c r="BZ28" s="1044"/>
      <c r="CA28" s="1044"/>
      <c r="CB28" s="1044"/>
      <c r="CC28" s="1044"/>
      <c r="CD28" s="1044"/>
      <c r="CE28" s="1044"/>
      <c r="CF28" s="1044"/>
      <c r="CG28" s="1045"/>
      <c r="CH28" s="1018"/>
      <c r="CI28" s="1019"/>
      <c r="CJ28" s="1019"/>
      <c r="CK28" s="1019"/>
      <c r="CL28" s="1020"/>
      <c r="CM28" s="1018"/>
      <c r="CN28" s="1019"/>
      <c r="CO28" s="1019"/>
      <c r="CP28" s="1019"/>
      <c r="CQ28" s="1020"/>
      <c r="CR28" s="1018"/>
      <c r="CS28" s="1019"/>
      <c r="CT28" s="1019"/>
      <c r="CU28" s="1019"/>
      <c r="CV28" s="1020"/>
      <c r="CW28" s="1018"/>
      <c r="CX28" s="1019"/>
      <c r="CY28" s="1019"/>
      <c r="CZ28" s="1019"/>
      <c r="DA28" s="1020"/>
      <c r="DB28" s="1018"/>
      <c r="DC28" s="1019"/>
      <c r="DD28" s="1019"/>
      <c r="DE28" s="1019"/>
      <c r="DF28" s="1020"/>
      <c r="DG28" s="1018"/>
      <c r="DH28" s="1019"/>
      <c r="DI28" s="1019"/>
      <c r="DJ28" s="1019"/>
      <c r="DK28" s="1020"/>
      <c r="DL28" s="1018"/>
      <c r="DM28" s="1019"/>
      <c r="DN28" s="1019"/>
      <c r="DO28" s="1019"/>
      <c r="DP28" s="1020"/>
      <c r="DQ28" s="1018"/>
      <c r="DR28" s="1019"/>
      <c r="DS28" s="1019"/>
      <c r="DT28" s="1019"/>
      <c r="DU28" s="1020"/>
      <c r="DV28" s="1021"/>
      <c r="DW28" s="1022"/>
      <c r="DX28" s="1022"/>
      <c r="DY28" s="1022"/>
      <c r="DZ28" s="1023"/>
      <c r="EA28" s="199"/>
    </row>
    <row r="29" spans="1:131" s="200" customFormat="1" ht="26.25" customHeight="1">
      <c r="A29" s="219">
        <v>2</v>
      </c>
      <c r="B29" s="1066" t="s">
        <v>379</v>
      </c>
      <c r="C29" s="1067"/>
      <c r="D29" s="1067"/>
      <c r="E29" s="1067"/>
      <c r="F29" s="1067"/>
      <c r="G29" s="1067"/>
      <c r="H29" s="1067"/>
      <c r="I29" s="1067"/>
      <c r="J29" s="1067"/>
      <c r="K29" s="1067"/>
      <c r="L29" s="1067"/>
      <c r="M29" s="1067"/>
      <c r="N29" s="1067"/>
      <c r="O29" s="1067"/>
      <c r="P29" s="1068"/>
      <c r="Q29" s="1072">
        <v>1052</v>
      </c>
      <c r="R29" s="1073"/>
      <c r="S29" s="1073"/>
      <c r="T29" s="1073"/>
      <c r="U29" s="1073"/>
      <c r="V29" s="1073">
        <v>1007</v>
      </c>
      <c r="W29" s="1073"/>
      <c r="X29" s="1073"/>
      <c r="Y29" s="1073"/>
      <c r="Z29" s="1073"/>
      <c r="AA29" s="1073">
        <v>45</v>
      </c>
      <c r="AB29" s="1073"/>
      <c r="AC29" s="1073"/>
      <c r="AD29" s="1073"/>
      <c r="AE29" s="1074"/>
      <c r="AF29" s="1048">
        <v>45</v>
      </c>
      <c r="AG29" s="1049"/>
      <c r="AH29" s="1049"/>
      <c r="AI29" s="1049"/>
      <c r="AJ29" s="1050"/>
      <c r="AK29" s="1009">
        <v>152</v>
      </c>
      <c r="AL29" s="1000"/>
      <c r="AM29" s="1000"/>
      <c r="AN29" s="1000"/>
      <c r="AO29" s="1000"/>
      <c r="AP29" s="1000" t="s">
        <v>536</v>
      </c>
      <c r="AQ29" s="1000"/>
      <c r="AR29" s="1000"/>
      <c r="AS29" s="1000"/>
      <c r="AT29" s="1000"/>
      <c r="AU29" s="1000" t="s">
        <v>536</v>
      </c>
      <c r="AV29" s="1000"/>
      <c r="AW29" s="1000"/>
      <c r="AX29" s="1000"/>
      <c r="AY29" s="1000"/>
      <c r="AZ29" s="1071" t="s">
        <v>536</v>
      </c>
      <c r="BA29" s="1071"/>
      <c r="BB29" s="1071"/>
      <c r="BC29" s="1071"/>
      <c r="BD29" s="1071"/>
      <c r="BE29" s="1061"/>
      <c r="BF29" s="1061"/>
      <c r="BG29" s="1061"/>
      <c r="BH29" s="1061"/>
      <c r="BI29" s="1062"/>
      <c r="BJ29" s="205"/>
      <c r="BK29" s="205"/>
      <c r="BL29" s="205"/>
      <c r="BM29" s="205"/>
      <c r="BN29" s="205"/>
      <c r="BO29" s="218"/>
      <c r="BP29" s="218"/>
      <c r="BQ29" s="215">
        <v>23</v>
      </c>
      <c r="BR29" s="216"/>
      <c r="BS29" s="1043"/>
      <c r="BT29" s="1044"/>
      <c r="BU29" s="1044"/>
      <c r="BV29" s="1044"/>
      <c r="BW29" s="1044"/>
      <c r="BX29" s="1044"/>
      <c r="BY29" s="1044"/>
      <c r="BZ29" s="1044"/>
      <c r="CA29" s="1044"/>
      <c r="CB29" s="1044"/>
      <c r="CC29" s="1044"/>
      <c r="CD29" s="1044"/>
      <c r="CE29" s="1044"/>
      <c r="CF29" s="1044"/>
      <c r="CG29" s="1045"/>
      <c r="CH29" s="1018"/>
      <c r="CI29" s="1019"/>
      <c r="CJ29" s="1019"/>
      <c r="CK29" s="1019"/>
      <c r="CL29" s="1020"/>
      <c r="CM29" s="1018"/>
      <c r="CN29" s="1019"/>
      <c r="CO29" s="1019"/>
      <c r="CP29" s="1019"/>
      <c r="CQ29" s="1020"/>
      <c r="CR29" s="1018"/>
      <c r="CS29" s="1019"/>
      <c r="CT29" s="1019"/>
      <c r="CU29" s="1019"/>
      <c r="CV29" s="1020"/>
      <c r="CW29" s="1018"/>
      <c r="CX29" s="1019"/>
      <c r="CY29" s="1019"/>
      <c r="CZ29" s="1019"/>
      <c r="DA29" s="1020"/>
      <c r="DB29" s="1018"/>
      <c r="DC29" s="1019"/>
      <c r="DD29" s="1019"/>
      <c r="DE29" s="1019"/>
      <c r="DF29" s="1020"/>
      <c r="DG29" s="1018"/>
      <c r="DH29" s="1019"/>
      <c r="DI29" s="1019"/>
      <c r="DJ29" s="1019"/>
      <c r="DK29" s="1020"/>
      <c r="DL29" s="1018"/>
      <c r="DM29" s="1019"/>
      <c r="DN29" s="1019"/>
      <c r="DO29" s="1019"/>
      <c r="DP29" s="1020"/>
      <c r="DQ29" s="1018"/>
      <c r="DR29" s="1019"/>
      <c r="DS29" s="1019"/>
      <c r="DT29" s="1019"/>
      <c r="DU29" s="1020"/>
      <c r="DV29" s="1021"/>
      <c r="DW29" s="1022"/>
      <c r="DX29" s="1022"/>
      <c r="DY29" s="1022"/>
      <c r="DZ29" s="1023"/>
      <c r="EA29" s="199"/>
    </row>
    <row r="30" spans="1:131" s="200" customFormat="1" ht="26.25" customHeight="1">
      <c r="A30" s="219">
        <v>3</v>
      </c>
      <c r="B30" s="1066" t="s">
        <v>380</v>
      </c>
      <c r="C30" s="1067"/>
      <c r="D30" s="1067"/>
      <c r="E30" s="1067"/>
      <c r="F30" s="1067"/>
      <c r="G30" s="1067"/>
      <c r="H30" s="1067"/>
      <c r="I30" s="1067"/>
      <c r="J30" s="1067"/>
      <c r="K30" s="1067"/>
      <c r="L30" s="1067"/>
      <c r="M30" s="1067"/>
      <c r="N30" s="1067"/>
      <c r="O30" s="1067"/>
      <c r="P30" s="1068"/>
      <c r="Q30" s="1072">
        <v>83</v>
      </c>
      <c r="R30" s="1073"/>
      <c r="S30" s="1073"/>
      <c r="T30" s="1073"/>
      <c r="U30" s="1073"/>
      <c r="V30" s="1073">
        <v>83</v>
      </c>
      <c r="W30" s="1073"/>
      <c r="X30" s="1073"/>
      <c r="Y30" s="1073"/>
      <c r="Z30" s="1073"/>
      <c r="AA30" s="1073">
        <v>0</v>
      </c>
      <c r="AB30" s="1073"/>
      <c r="AC30" s="1073"/>
      <c r="AD30" s="1073"/>
      <c r="AE30" s="1074"/>
      <c r="AF30" s="1048">
        <v>0</v>
      </c>
      <c r="AG30" s="1049"/>
      <c r="AH30" s="1049"/>
      <c r="AI30" s="1049"/>
      <c r="AJ30" s="1050"/>
      <c r="AK30" s="1009">
        <v>29</v>
      </c>
      <c r="AL30" s="1000"/>
      <c r="AM30" s="1000"/>
      <c r="AN30" s="1000"/>
      <c r="AO30" s="1000"/>
      <c r="AP30" s="1000" t="s">
        <v>536</v>
      </c>
      <c r="AQ30" s="1000"/>
      <c r="AR30" s="1000"/>
      <c r="AS30" s="1000"/>
      <c r="AT30" s="1000"/>
      <c r="AU30" s="1000" t="s">
        <v>536</v>
      </c>
      <c r="AV30" s="1000"/>
      <c r="AW30" s="1000"/>
      <c r="AX30" s="1000"/>
      <c r="AY30" s="1000"/>
      <c r="AZ30" s="1071" t="s">
        <v>536</v>
      </c>
      <c r="BA30" s="1071"/>
      <c r="BB30" s="1071"/>
      <c r="BC30" s="1071"/>
      <c r="BD30" s="1071"/>
      <c r="BE30" s="1061"/>
      <c r="BF30" s="1061"/>
      <c r="BG30" s="1061"/>
      <c r="BH30" s="1061"/>
      <c r="BI30" s="1062"/>
      <c r="BJ30" s="205"/>
      <c r="BK30" s="205"/>
      <c r="BL30" s="205"/>
      <c r="BM30" s="205"/>
      <c r="BN30" s="205"/>
      <c r="BO30" s="218"/>
      <c r="BP30" s="218"/>
      <c r="BQ30" s="215">
        <v>24</v>
      </c>
      <c r="BR30" s="216"/>
      <c r="BS30" s="1043"/>
      <c r="BT30" s="1044"/>
      <c r="BU30" s="1044"/>
      <c r="BV30" s="1044"/>
      <c r="BW30" s="1044"/>
      <c r="BX30" s="1044"/>
      <c r="BY30" s="1044"/>
      <c r="BZ30" s="1044"/>
      <c r="CA30" s="1044"/>
      <c r="CB30" s="1044"/>
      <c r="CC30" s="1044"/>
      <c r="CD30" s="1044"/>
      <c r="CE30" s="1044"/>
      <c r="CF30" s="1044"/>
      <c r="CG30" s="1045"/>
      <c r="CH30" s="1018"/>
      <c r="CI30" s="1019"/>
      <c r="CJ30" s="1019"/>
      <c r="CK30" s="1019"/>
      <c r="CL30" s="1020"/>
      <c r="CM30" s="1018"/>
      <c r="CN30" s="1019"/>
      <c r="CO30" s="1019"/>
      <c r="CP30" s="1019"/>
      <c r="CQ30" s="1020"/>
      <c r="CR30" s="1018"/>
      <c r="CS30" s="1019"/>
      <c r="CT30" s="1019"/>
      <c r="CU30" s="1019"/>
      <c r="CV30" s="1020"/>
      <c r="CW30" s="1018"/>
      <c r="CX30" s="1019"/>
      <c r="CY30" s="1019"/>
      <c r="CZ30" s="1019"/>
      <c r="DA30" s="1020"/>
      <c r="DB30" s="1018"/>
      <c r="DC30" s="1019"/>
      <c r="DD30" s="1019"/>
      <c r="DE30" s="1019"/>
      <c r="DF30" s="1020"/>
      <c r="DG30" s="1018"/>
      <c r="DH30" s="1019"/>
      <c r="DI30" s="1019"/>
      <c r="DJ30" s="1019"/>
      <c r="DK30" s="1020"/>
      <c r="DL30" s="1018"/>
      <c r="DM30" s="1019"/>
      <c r="DN30" s="1019"/>
      <c r="DO30" s="1019"/>
      <c r="DP30" s="1020"/>
      <c r="DQ30" s="1018"/>
      <c r="DR30" s="1019"/>
      <c r="DS30" s="1019"/>
      <c r="DT30" s="1019"/>
      <c r="DU30" s="1020"/>
      <c r="DV30" s="1021"/>
      <c r="DW30" s="1022"/>
      <c r="DX30" s="1022"/>
      <c r="DY30" s="1022"/>
      <c r="DZ30" s="1023"/>
      <c r="EA30" s="199"/>
    </row>
    <row r="31" spans="1:131" s="200" customFormat="1" ht="26.25" customHeight="1">
      <c r="A31" s="219">
        <v>4</v>
      </c>
      <c r="B31" s="1066" t="s">
        <v>381</v>
      </c>
      <c r="C31" s="1067"/>
      <c r="D31" s="1067"/>
      <c r="E31" s="1067"/>
      <c r="F31" s="1067"/>
      <c r="G31" s="1067"/>
      <c r="H31" s="1067"/>
      <c r="I31" s="1067"/>
      <c r="J31" s="1067"/>
      <c r="K31" s="1067"/>
      <c r="L31" s="1067"/>
      <c r="M31" s="1067"/>
      <c r="N31" s="1067"/>
      <c r="O31" s="1067"/>
      <c r="P31" s="1068"/>
      <c r="Q31" s="1072">
        <v>274</v>
      </c>
      <c r="R31" s="1073"/>
      <c r="S31" s="1073"/>
      <c r="T31" s="1073"/>
      <c r="U31" s="1073"/>
      <c r="V31" s="1073">
        <v>264</v>
      </c>
      <c r="W31" s="1073"/>
      <c r="X31" s="1073"/>
      <c r="Y31" s="1073"/>
      <c r="Z31" s="1073"/>
      <c r="AA31" s="1073">
        <v>10</v>
      </c>
      <c r="AB31" s="1073"/>
      <c r="AC31" s="1073"/>
      <c r="AD31" s="1073"/>
      <c r="AE31" s="1074"/>
      <c r="AF31" s="1048">
        <v>549</v>
      </c>
      <c r="AG31" s="1049"/>
      <c r="AH31" s="1049"/>
      <c r="AI31" s="1049"/>
      <c r="AJ31" s="1050"/>
      <c r="AK31" s="1009">
        <v>50</v>
      </c>
      <c r="AL31" s="1000"/>
      <c r="AM31" s="1000"/>
      <c r="AN31" s="1000"/>
      <c r="AO31" s="1000"/>
      <c r="AP31" s="1000">
        <v>1459</v>
      </c>
      <c r="AQ31" s="1000"/>
      <c r="AR31" s="1000"/>
      <c r="AS31" s="1000"/>
      <c r="AT31" s="1000"/>
      <c r="AU31" s="1000">
        <v>393</v>
      </c>
      <c r="AV31" s="1000"/>
      <c r="AW31" s="1000"/>
      <c r="AX31" s="1000"/>
      <c r="AY31" s="1000"/>
      <c r="AZ31" s="1071" t="s">
        <v>536</v>
      </c>
      <c r="BA31" s="1071"/>
      <c r="BB31" s="1071"/>
      <c r="BC31" s="1071"/>
      <c r="BD31" s="1071"/>
      <c r="BE31" s="1061" t="s">
        <v>382</v>
      </c>
      <c r="BF31" s="1061"/>
      <c r="BG31" s="1061"/>
      <c r="BH31" s="1061"/>
      <c r="BI31" s="1062"/>
      <c r="BJ31" s="205"/>
      <c r="BK31" s="205"/>
      <c r="BL31" s="205"/>
      <c r="BM31" s="205"/>
      <c r="BN31" s="205"/>
      <c r="BO31" s="218"/>
      <c r="BP31" s="218"/>
      <c r="BQ31" s="215">
        <v>25</v>
      </c>
      <c r="BR31" s="216"/>
      <c r="BS31" s="1043"/>
      <c r="BT31" s="1044"/>
      <c r="BU31" s="1044"/>
      <c r="BV31" s="1044"/>
      <c r="BW31" s="1044"/>
      <c r="BX31" s="1044"/>
      <c r="BY31" s="1044"/>
      <c r="BZ31" s="1044"/>
      <c r="CA31" s="1044"/>
      <c r="CB31" s="1044"/>
      <c r="CC31" s="1044"/>
      <c r="CD31" s="1044"/>
      <c r="CE31" s="1044"/>
      <c r="CF31" s="1044"/>
      <c r="CG31" s="1045"/>
      <c r="CH31" s="1018"/>
      <c r="CI31" s="1019"/>
      <c r="CJ31" s="1019"/>
      <c r="CK31" s="1019"/>
      <c r="CL31" s="1020"/>
      <c r="CM31" s="1018"/>
      <c r="CN31" s="1019"/>
      <c r="CO31" s="1019"/>
      <c r="CP31" s="1019"/>
      <c r="CQ31" s="1020"/>
      <c r="CR31" s="1018"/>
      <c r="CS31" s="1019"/>
      <c r="CT31" s="1019"/>
      <c r="CU31" s="1019"/>
      <c r="CV31" s="1020"/>
      <c r="CW31" s="1018"/>
      <c r="CX31" s="1019"/>
      <c r="CY31" s="1019"/>
      <c r="CZ31" s="1019"/>
      <c r="DA31" s="1020"/>
      <c r="DB31" s="1018"/>
      <c r="DC31" s="1019"/>
      <c r="DD31" s="1019"/>
      <c r="DE31" s="1019"/>
      <c r="DF31" s="1020"/>
      <c r="DG31" s="1018"/>
      <c r="DH31" s="1019"/>
      <c r="DI31" s="1019"/>
      <c r="DJ31" s="1019"/>
      <c r="DK31" s="1020"/>
      <c r="DL31" s="1018"/>
      <c r="DM31" s="1019"/>
      <c r="DN31" s="1019"/>
      <c r="DO31" s="1019"/>
      <c r="DP31" s="1020"/>
      <c r="DQ31" s="1018"/>
      <c r="DR31" s="1019"/>
      <c r="DS31" s="1019"/>
      <c r="DT31" s="1019"/>
      <c r="DU31" s="1020"/>
      <c r="DV31" s="1021"/>
      <c r="DW31" s="1022"/>
      <c r="DX31" s="1022"/>
      <c r="DY31" s="1022"/>
      <c r="DZ31" s="1023"/>
      <c r="EA31" s="199"/>
    </row>
    <row r="32" spans="1:131" s="200" customFormat="1" ht="26.25" customHeight="1">
      <c r="A32" s="219">
        <v>5</v>
      </c>
      <c r="B32" s="1066" t="s">
        <v>383</v>
      </c>
      <c r="C32" s="1067"/>
      <c r="D32" s="1067"/>
      <c r="E32" s="1067"/>
      <c r="F32" s="1067"/>
      <c r="G32" s="1067"/>
      <c r="H32" s="1067"/>
      <c r="I32" s="1067"/>
      <c r="J32" s="1067"/>
      <c r="K32" s="1067"/>
      <c r="L32" s="1067"/>
      <c r="M32" s="1067"/>
      <c r="N32" s="1067"/>
      <c r="O32" s="1067"/>
      <c r="P32" s="1068"/>
      <c r="Q32" s="1072">
        <v>796</v>
      </c>
      <c r="R32" s="1073"/>
      <c r="S32" s="1073"/>
      <c r="T32" s="1073"/>
      <c r="U32" s="1073"/>
      <c r="V32" s="1073">
        <v>809</v>
      </c>
      <c r="W32" s="1073"/>
      <c r="X32" s="1073"/>
      <c r="Y32" s="1073"/>
      <c r="Z32" s="1073"/>
      <c r="AA32" s="1073">
        <v>-13</v>
      </c>
      <c r="AB32" s="1073"/>
      <c r="AC32" s="1073"/>
      <c r="AD32" s="1073"/>
      <c r="AE32" s="1074"/>
      <c r="AF32" s="1048">
        <v>91</v>
      </c>
      <c r="AG32" s="1049"/>
      <c r="AH32" s="1049"/>
      <c r="AI32" s="1049"/>
      <c r="AJ32" s="1050"/>
      <c r="AK32" s="1009">
        <v>288</v>
      </c>
      <c r="AL32" s="1000"/>
      <c r="AM32" s="1000"/>
      <c r="AN32" s="1000"/>
      <c r="AO32" s="1000"/>
      <c r="AP32" s="1000">
        <v>512</v>
      </c>
      <c r="AQ32" s="1000"/>
      <c r="AR32" s="1000"/>
      <c r="AS32" s="1000"/>
      <c r="AT32" s="1000"/>
      <c r="AU32" s="1000">
        <v>372</v>
      </c>
      <c r="AV32" s="1000"/>
      <c r="AW32" s="1000"/>
      <c r="AX32" s="1000"/>
      <c r="AY32" s="1000"/>
      <c r="AZ32" s="1071" t="s">
        <v>536</v>
      </c>
      <c r="BA32" s="1071"/>
      <c r="BB32" s="1071"/>
      <c r="BC32" s="1071"/>
      <c r="BD32" s="1071"/>
      <c r="BE32" s="1061" t="s">
        <v>382</v>
      </c>
      <c r="BF32" s="1061"/>
      <c r="BG32" s="1061"/>
      <c r="BH32" s="1061"/>
      <c r="BI32" s="1062"/>
      <c r="BJ32" s="205"/>
      <c r="BK32" s="205"/>
      <c r="BL32" s="205"/>
      <c r="BM32" s="205"/>
      <c r="BN32" s="205"/>
      <c r="BO32" s="218"/>
      <c r="BP32" s="218"/>
      <c r="BQ32" s="215">
        <v>26</v>
      </c>
      <c r="BR32" s="216"/>
      <c r="BS32" s="1043"/>
      <c r="BT32" s="1044"/>
      <c r="BU32" s="1044"/>
      <c r="BV32" s="1044"/>
      <c r="BW32" s="1044"/>
      <c r="BX32" s="1044"/>
      <c r="BY32" s="1044"/>
      <c r="BZ32" s="1044"/>
      <c r="CA32" s="1044"/>
      <c r="CB32" s="1044"/>
      <c r="CC32" s="1044"/>
      <c r="CD32" s="1044"/>
      <c r="CE32" s="1044"/>
      <c r="CF32" s="1044"/>
      <c r="CG32" s="1045"/>
      <c r="CH32" s="1018"/>
      <c r="CI32" s="1019"/>
      <c r="CJ32" s="1019"/>
      <c r="CK32" s="1019"/>
      <c r="CL32" s="1020"/>
      <c r="CM32" s="1018"/>
      <c r="CN32" s="1019"/>
      <c r="CO32" s="1019"/>
      <c r="CP32" s="1019"/>
      <c r="CQ32" s="1020"/>
      <c r="CR32" s="1018"/>
      <c r="CS32" s="1019"/>
      <c r="CT32" s="1019"/>
      <c r="CU32" s="1019"/>
      <c r="CV32" s="1020"/>
      <c r="CW32" s="1018"/>
      <c r="CX32" s="1019"/>
      <c r="CY32" s="1019"/>
      <c r="CZ32" s="1019"/>
      <c r="DA32" s="1020"/>
      <c r="DB32" s="1018"/>
      <c r="DC32" s="1019"/>
      <c r="DD32" s="1019"/>
      <c r="DE32" s="1019"/>
      <c r="DF32" s="1020"/>
      <c r="DG32" s="1018"/>
      <c r="DH32" s="1019"/>
      <c r="DI32" s="1019"/>
      <c r="DJ32" s="1019"/>
      <c r="DK32" s="1020"/>
      <c r="DL32" s="1018"/>
      <c r="DM32" s="1019"/>
      <c r="DN32" s="1019"/>
      <c r="DO32" s="1019"/>
      <c r="DP32" s="1020"/>
      <c r="DQ32" s="1018"/>
      <c r="DR32" s="1019"/>
      <c r="DS32" s="1019"/>
      <c r="DT32" s="1019"/>
      <c r="DU32" s="1020"/>
      <c r="DV32" s="1021"/>
      <c r="DW32" s="1022"/>
      <c r="DX32" s="1022"/>
      <c r="DY32" s="1022"/>
      <c r="DZ32" s="1023"/>
      <c r="EA32" s="199"/>
    </row>
    <row r="33" spans="1:131" s="200" customFormat="1" ht="26.25" customHeight="1">
      <c r="A33" s="219">
        <v>6</v>
      </c>
      <c r="B33" s="1066" t="s">
        <v>384</v>
      </c>
      <c r="C33" s="1067"/>
      <c r="D33" s="1067"/>
      <c r="E33" s="1067"/>
      <c r="F33" s="1067"/>
      <c r="G33" s="1067"/>
      <c r="H33" s="1067"/>
      <c r="I33" s="1067"/>
      <c r="J33" s="1067"/>
      <c r="K33" s="1067"/>
      <c r="L33" s="1067"/>
      <c r="M33" s="1067"/>
      <c r="N33" s="1067"/>
      <c r="O33" s="1067"/>
      <c r="P33" s="1068"/>
      <c r="Q33" s="1072">
        <v>377</v>
      </c>
      <c r="R33" s="1073"/>
      <c r="S33" s="1073"/>
      <c r="T33" s="1073"/>
      <c r="U33" s="1073"/>
      <c r="V33" s="1073">
        <v>372</v>
      </c>
      <c r="W33" s="1073"/>
      <c r="X33" s="1073"/>
      <c r="Y33" s="1073"/>
      <c r="Z33" s="1073"/>
      <c r="AA33" s="1073">
        <v>5</v>
      </c>
      <c r="AB33" s="1073"/>
      <c r="AC33" s="1073"/>
      <c r="AD33" s="1073"/>
      <c r="AE33" s="1074"/>
      <c r="AF33" s="1048" t="s">
        <v>111</v>
      </c>
      <c r="AG33" s="1049"/>
      <c r="AH33" s="1049"/>
      <c r="AI33" s="1049"/>
      <c r="AJ33" s="1050"/>
      <c r="AK33" s="1009">
        <v>189</v>
      </c>
      <c r="AL33" s="1000"/>
      <c r="AM33" s="1000"/>
      <c r="AN33" s="1000"/>
      <c r="AO33" s="1000"/>
      <c r="AP33" s="1000">
        <v>1668</v>
      </c>
      <c r="AQ33" s="1000"/>
      <c r="AR33" s="1000"/>
      <c r="AS33" s="1000"/>
      <c r="AT33" s="1000"/>
      <c r="AU33" s="1000">
        <v>1375</v>
      </c>
      <c r="AV33" s="1000"/>
      <c r="AW33" s="1000"/>
      <c r="AX33" s="1000"/>
      <c r="AY33" s="1000"/>
      <c r="AZ33" s="1071" t="s">
        <v>536</v>
      </c>
      <c r="BA33" s="1071"/>
      <c r="BB33" s="1071"/>
      <c r="BC33" s="1071"/>
      <c r="BD33" s="1071"/>
      <c r="BE33" s="1061" t="s">
        <v>385</v>
      </c>
      <c r="BF33" s="1061"/>
      <c r="BG33" s="1061"/>
      <c r="BH33" s="1061"/>
      <c r="BI33" s="1062"/>
      <c r="BJ33" s="205"/>
      <c r="BK33" s="205"/>
      <c r="BL33" s="205"/>
      <c r="BM33" s="205"/>
      <c r="BN33" s="205"/>
      <c r="BO33" s="218"/>
      <c r="BP33" s="218"/>
      <c r="BQ33" s="215">
        <v>27</v>
      </c>
      <c r="BR33" s="216"/>
      <c r="BS33" s="1043"/>
      <c r="BT33" s="1044"/>
      <c r="BU33" s="1044"/>
      <c r="BV33" s="1044"/>
      <c r="BW33" s="1044"/>
      <c r="BX33" s="1044"/>
      <c r="BY33" s="1044"/>
      <c r="BZ33" s="1044"/>
      <c r="CA33" s="1044"/>
      <c r="CB33" s="1044"/>
      <c r="CC33" s="1044"/>
      <c r="CD33" s="1044"/>
      <c r="CE33" s="1044"/>
      <c r="CF33" s="1044"/>
      <c r="CG33" s="1045"/>
      <c r="CH33" s="1018"/>
      <c r="CI33" s="1019"/>
      <c r="CJ33" s="1019"/>
      <c r="CK33" s="1019"/>
      <c r="CL33" s="1020"/>
      <c r="CM33" s="1018"/>
      <c r="CN33" s="1019"/>
      <c r="CO33" s="1019"/>
      <c r="CP33" s="1019"/>
      <c r="CQ33" s="1020"/>
      <c r="CR33" s="1018"/>
      <c r="CS33" s="1019"/>
      <c r="CT33" s="1019"/>
      <c r="CU33" s="1019"/>
      <c r="CV33" s="1020"/>
      <c r="CW33" s="1018"/>
      <c r="CX33" s="1019"/>
      <c r="CY33" s="1019"/>
      <c r="CZ33" s="1019"/>
      <c r="DA33" s="1020"/>
      <c r="DB33" s="1018"/>
      <c r="DC33" s="1019"/>
      <c r="DD33" s="1019"/>
      <c r="DE33" s="1019"/>
      <c r="DF33" s="1020"/>
      <c r="DG33" s="1018"/>
      <c r="DH33" s="1019"/>
      <c r="DI33" s="1019"/>
      <c r="DJ33" s="1019"/>
      <c r="DK33" s="1020"/>
      <c r="DL33" s="1018"/>
      <c r="DM33" s="1019"/>
      <c r="DN33" s="1019"/>
      <c r="DO33" s="1019"/>
      <c r="DP33" s="1020"/>
      <c r="DQ33" s="1018"/>
      <c r="DR33" s="1019"/>
      <c r="DS33" s="1019"/>
      <c r="DT33" s="1019"/>
      <c r="DU33" s="1020"/>
      <c r="DV33" s="1021"/>
      <c r="DW33" s="1022"/>
      <c r="DX33" s="1022"/>
      <c r="DY33" s="1022"/>
      <c r="DZ33" s="1023"/>
      <c r="EA33" s="199"/>
    </row>
    <row r="34" spans="1:131" s="200" customFormat="1" ht="26.25" customHeight="1">
      <c r="A34" s="219">
        <v>7</v>
      </c>
      <c r="B34" s="1066" t="s">
        <v>386</v>
      </c>
      <c r="C34" s="1067"/>
      <c r="D34" s="1067"/>
      <c r="E34" s="1067"/>
      <c r="F34" s="1067"/>
      <c r="G34" s="1067"/>
      <c r="H34" s="1067"/>
      <c r="I34" s="1067"/>
      <c r="J34" s="1067"/>
      <c r="K34" s="1067"/>
      <c r="L34" s="1067"/>
      <c r="M34" s="1067"/>
      <c r="N34" s="1067"/>
      <c r="O34" s="1067"/>
      <c r="P34" s="1068"/>
      <c r="Q34" s="1072">
        <v>11</v>
      </c>
      <c r="R34" s="1073"/>
      <c r="S34" s="1073"/>
      <c r="T34" s="1073"/>
      <c r="U34" s="1073"/>
      <c r="V34" s="1073">
        <v>11</v>
      </c>
      <c r="W34" s="1073"/>
      <c r="X34" s="1073"/>
      <c r="Y34" s="1073"/>
      <c r="Z34" s="1073"/>
      <c r="AA34" s="1073">
        <v>0</v>
      </c>
      <c r="AB34" s="1073"/>
      <c r="AC34" s="1073"/>
      <c r="AD34" s="1073"/>
      <c r="AE34" s="1074"/>
      <c r="AF34" s="1048">
        <v>0</v>
      </c>
      <c r="AG34" s="1049"/>
      <c r="AH34" s="1049"/>
      <c r="AI34" s="1049"/>
      <c r="AJ34" s="1050"/>
      <c r="AK34" s="1009" t="s">
        <v>536</v>
      </c>
      <c r="AL34" s="1000"/>
      <c r="AM34" s="1000"/>
      <c r="AN34" s="1000"/>
      <c r="AO34" s="1000"/>
      <c r="AP34" s="1000" t="s">
        <v>536</v>
      </c>
      <c r="AQ34" s="1000"/>
      <c r="AR34" s="1000"/>
      <c r="AS34" s="1000"/>
      <c r="AT34" s="1000"/>
      <c r="AU34" s="1000" t="s">
        <v>536</v>
      </c>
      <c r="AV34" s="1000"/>
      <c r="AW34" s="1000"/>
      <c r="AX34" s="1000"/>
      <c r="AY34" s="1000"/>
      <c r="AZ34" s="1071" t="s">
        <v>536</v>
      </c>
      <c r="BA34" s="1071"/>
      <c r="BB34" s="1071"/>
      <c r="BC34" s="1071"/>
      <c r="BD34" s="1071"/>
      <c r="BE34" s="1061" t="s">
        <v>385</v>
      </c>
      <c r="BF34" s="1061"/>
      <c r="BG34" s="1061"/>
      <c r="BH34" s="1061"/>
      <c r="BI34" s="1062"/>
      <c r="BJ34" s="205"/>
      <c r="BK34" s="205"/>
      <c r="BL34" s="205"/>
      <c r="BM34" s="205"/>
      <c r="BN34" s="205"/>
      <c r="BO34" s="218"/>
      <c r="BP34" s="218"/>
      <c r="BQ34" s="215">
        <v>28</v>
      </c>
      <c r="BR34" s="216"/>
      <c r="BS34" s="1043"/>
      <c r="BT34" s="1044"/>
      <c r="BU34" s="1044"/>
      <c r="BV34" s="1044"/>
      <c r="BW34" s="1044"/>
      <c r="BX34" s="1044"/>
      <c r="BY34" s="1044"/>
      <c r="BZ34" s="1044"/>
      <c r="CA34" s="1044"/>
      <c r="CB34" s="1044"/>
      <c r="CC34" s="1044"/>
      <c r="CD34" s="1044"/>
      <c r="CE34" s="1044"/>
      <c r="CF34" s="1044"/>
      <c r="CG34" s="1045"/>
      <c r="CH34" s="1018"/>
      <c r="CI34" s="1019"/>
      <c r="CJ34" s="1019"/>
      <c r="CK34" s="1019"/>
      <c r="CL34" s="1020"/>
      <c r="CM34" s="1018"/>
      <c r="CN34" s="1019"/>
      <c r="CO34" s="1019"/>
      <c r="CP34" s="1019"/>
      <c r="CQ34" s="1020"/>
      <c r="CR34" s="1018"/>
      <c r="CS34" s="1019"/>
      <c r="CT34" s="1019"/>
      <c r="CU34" s="1019"/>
      <c r="CV34" s="1020"/>
      <c r="CW34" s="1018"/>
      <c r="CX34" s="1019"/>
      <c r="CY34" s="1019"/>
      <c r="CZ34" s="1019"/>
      <c r="DA34" s="1020"/>
      <c r="DB34" s="1018"/>
      <c r="DC34" s="1019"/>
      <c r="DD34" s="1019"/>
      <c r="DE34" s="1019"/>
      <c r="DF34" s="1020"/>
      <c r="DG34" s="1018"/>
      <c r="DH34" s="1019"/>
      <c r="DI34" s="1019"/>
      <c r="DJ34" s="1019"/>
      <c r="DK34" s="1020"/>
      <c r="DL34" s="1018"/>
      <c r="DM34" s="1019"/>
      <c r="DN34" s="1019"/>
      <c r="DO34" s="1019"/>
      <c r="DP34" s="1020"/>
      <c r="DQ34" s="1018"/>
      <c r="DR34" s="1019"/>
      <c r="DS34" s="1019"/>
      <c r="DT34" s="1019"/>
      <c r="DU34" s="1020"/>
      <c r="DV34" s="1021"/>
      <c r="DW34" s="1022"/>
      <c r="DX34" s="1022"/>
      <c r="DY34" s="1022"/>
      <c r="DZ34" s="1023"/>
      <c r="EA34" s="199"/>
    </row>
    <row r="35" spans="1:131" s="200" customFormat="1" ht="26.25" customHeight="1">
      <c r="A35" s="219">
        <v>8</v>
      </c>
      <c r="B35" s="1066"/>
      <c r="C35" s="1067"/>
      <c r="D35" s="1067"/>
      <c r="E35" s="1067"/>
      <c r="F35" s="1067"/>
      <c r="G35" s="1067"/>
      <c r="H35" s="1067"/>
      <c r="I35" s="1067"/>
      <c r="J35" s="1067"/>
      <c r="K35" s="1067"/>
      <c r="L35" s="1067"/>
      <c r="M35" s="1067"/>
      <c r="N35" s="1067"/>
      <c r="O35" s="1067"/>
      <c r="P35" s="1068"/>
      <c r="Q35" s="1072"/>
      <c r="R35" s="1073"/>
      <c r="S35" s="1073"/>
      <c r="T35" s="1073"/>
      <c r="U35" s="1073"/>
      <c r="V35" s="1073"/>
      <c r="W35" s="1073"/>
      <c r="X35" s="1073"/>
      <c r="Y35" s="1073"/>
      <c r="Z35" s="1073"/>
      <c r="AA35" s="1073"/>
      <c r="AB35" s="1073"/>
      <c r="AC35" s="1073"/>
      <c r="AD35" s="1073"/>
      <c r="AE35" s="1074"/>
      <c r="AF35" s="1048"/>
      <c r="AG35" s="1049"/>
      <c r="AH35" s="1049"/>
      <c r="AI35" s="1049"/>
      <c r="AJ35" s="1050"/>
      <c r="AK35" s="1009"/>
      <c r="AL35" s="1000"/>
      <c r="AM35" s="1000"/>
      <c r="AN35" s="1000"/>
      <c r="AO35" s="1000"/>
      <c r="AP35" s="1000"/>
      <c r="AQ35" s="1000"/>
      <c r="AR35" s="1000"/>
      <c r="AS35" s="1000"/>
      <c r="AT35" s="1000"/>
      <c r="AU35" s="1000"/>
      <c r="AV35" s="1000"/>
      <c r="AW35" s="1000"/>
      <c r="AX35" s="1000"/>
      <c r="AY35" s="1000"/>
      <c r="AZ35" s="1071"/>
      <c r="BA35" s="1071"/>
      <c r="BB35" s="1071"/>
      <c r="BC35" s="1071"/>
      <c r="BD35" s="1071"/>
      <c r="BE35" s="1061"/>
      <c r="BF35" s="1061"/>
      <c r="BG35" s="1061"/>
      <c r="BH35" s="1061"/>
      <c r="BI35" s="1062"/>
      <c r="BJ35" s="205"/>
      <c r="BK35" s="205"/>
      <c r="BL35" s="205"/>
      <c r="BM35" s="205"/>
      <c r="BN35" s="205"/>
      <c r="BO35" s="218"/>
      <c r="BP35" s="218"/>
      <c r="BQ35" s="215">
        <v>29</v>
      </c>
      <c r="BR35" s="216"/>
      <c r="BS35" s="1043"/>
      <c r="BT35" s="1044"/>
      <c r="BU35" s="1044"/>
      <c r="BV35" s="1044"/>
      <c r="BW35" s="1044"/>
      <c r="BX35" s="1044"/>
      <c r="BY35" s="1044"/>
      <c r="BZ35" s="1044"/>
      <c r="CA35" s="1044"/>
      <c r="CB35" s="1044"/>
      <c r="CC35" s="1044"/>
      <c r="CD35" s="1044"/>
      <c r="CE35" s="1044"/>
      <c r="CF35" s="1044"/>
      <c r="CG35" s="1045"/>
      <c r="CH35" s="1018"/>
      <c r="CI35" s="1019"/>
      <c r="CJ35" s="1019"/>
      <c r="CK35" s="1019"/>
      <c r="CL35" s="1020"/>
      <c r="CM35" s="1018"/>
      <c r="CN35" s="1019"/>
      <c r="CO35" s="1019"/>
      <c r="CP35" s="1019"/>
      <c r="CQ35" s="1020"/>
      <c r="CR35" s="1018"/>
      <c r="CS35" s="1019"/>
      <c r="CT35" s="1019"/>
      <c r="CU35" s="1019"/>
      <c r="CV35" s="1020"/>
      <c r="CW35" s="1018"/>
      <c r="CX35" s="1019"/>
      <c r="CY35" s="1019"/>
      <c r="CZ35" s="1019"/>
      <c r="DA35" s="1020"/>
      <c r="DB35" s="1018"/>
      <c r="DC35" s="1019"/>
      <c r="DD35" s="1019"/>
      <c r="DE35" s="1019"/>
      <c r="DF35" s="1020"/>
      <c r="DG35" s="1018"/>
      <c r="DH35" s="1019"/>
      <c r="DI35" s="1019"/>
      <c r="DJ35" s="1019"/>
      <c r="DK35" s="1020"/>
      <c r="DL35" s="1018"/>
      <c r="DM35" s="1019"/>
      <c r="DN35" s="1019"/>
      <c r="DO35" s="1019"/>
      <c r="DP35" s="1020"/>
      <c r="DQ35" s="1018"/>
      <c r="DR35" s="1019"/>
      <c r="DS35" s="1019"/>
      <c r="DT35" s="1019"/>
      <c r="DU35" s="1020"/>
      <c r="DV35" s="1021"/>
      <c r="DW35" s="1022"/>
      <c r="DX35" s="1022"/>
      <c r="DY35" s="1022"/>
      <c r="DZ35" s="1023"/>
      <c r="EA35" s="199"/>
    </row>
    <row r="36" spans="1:131" s="200" customFormat="1" ht="26.25" customHeight="1">
      <c r="A36" s="219">
        <v>9</v>
      </c>
      <c r="B36" s="1066"/>
      <c r="C36" s="1067"/>
      <c r="D36" s="1067"/>
      <c r="E36" s="1067"/>
      <c r="F36" s="1067"/>
      <c r="G36" s="1067"/>
      <c r="H36" s="1067"/>
      <c r="I36" s="1067"/>
      <c r="J36" s="1067"/>
      <c r="K36" s="1067"/>
      <c r="L36" s="1067"/>
      <c r="M36" s="1067"/>
      <c r="N36" s="1067"/>
      <c r="O36" s="1067"/>
      <c r="P36" s="1068"/>
      <c r="Q36" s="1072"/>
      <c r="R36" s="1073"/>
      <c r="S36" s="1073"/>
      <c r="T36" s="1073"/>
      <c r="U36" s="1073"/>
      <c r="V36" s="1073"/>
      <c r="W36" s="1073"/>
      <c r="X36" s="1073"/>
      <c r="Y36" s="1073"/>
      <c r="Z36" s="1073"/>
      <c r="AA36" s="1073"/>
      <c r="AB36" s="1073"/>
      <c r="AC36" s="1073"/>
      <c r="AD36" s="1073"/>
      <c r="AE36" s="1074"/>
      <c r="AF36" s="1048"/>
      <c r="AG36" s="1049"/>
      <c r="AH36" s="1049"/>
      <c r="AI36" s="1049"/>
      <c r="AJ36" s="1050"/>
      <c r="AK36" s="1009"/>
      <c r="AL36" s="1000"/>
      <c r="AM36" s="1000"/>
      <c r="AN36" s="1000"/>
      <c r="AO36" s="1000"/>
      <c r="AP36" s="1000"/>
      <c r="AQ36" s="1000"/>
      <c r="AR36" s="1000"/>
      <c r="AS36" s="1000"/>
      <c r="AT36" s="1000"/>
      <c r="AU36" s="1000"/>
      <c r="AV36" s="1000"/>
      <c r="AW36" s="1000"/>
      <c r="AX36" s="1000"/>
      <c r="AY36" s="1000"/>
      <c r="AZ36" s="1071"/>
      <c r="BA36" s="1071"/>
      <c r="BB36" s="1071"/>
      <c r="BC36" s="1071"/>
      <c r="BD36" s="1071"/>
      <c r="BE36" s="1061"/>
      <c r="BF36" s="1061"/>
      <c r="BG36" s="1061"/>
      <c r="BH36" s="1061"/>
      <c r="BI36" s="1062"/>
      <c r="BJ36" s="205"/>
      <c r="BK36" s="205"/>
      <c r="BL36" s="205"/>
      <c r="BM36" s="205"/>
      <c r="BN36" s="205"/>
      <c r="BO36" s="218"/>
      <c r="BP36" s="218"/>
      <c r="BQ36" s="215">
        <v>30</v>
      </c>
      <c r="BR36" s="216"/>
      <c r="BS36" s="1043"/>
      <c r="BT36" s="1044"/>
      <c r="BU36" s="1044"/>
      <c r="BV36" s="1044"/>
      <c r="BW36" s="1044"/>
      <c r="BX36" s="1044"/>
      <c r="BY36" s="1044"/>
      <c r="BZ36" s="1044"/>
      <c r="CA36" s="1044"/>
      <c r="CB36" s="1044"/>
      <c r="CC36" s="1044"/>
      <c r="CD36" s="1044"/>
      <c r="CE36" s="1044"/>
      <c r="CF36" s="1044"/>
      <c r="CG36" s="1045"/>
      <c r="CH36" s="1018"/>
      <c r="CI36" s="1019"/>
      <c r="CJ36" s="1019"/>
      <c r="CK36" s="1019"/>
      <c r="CL36" s="1020"/>
      <c r="CM36" s="1018"/>
      <c r="CN36" s="1019"/>
      <c r="CO36" s="1019"/>
      <c r="CP36" s="1019"/>
      <c r="CQ36" s="1020"/>
      <c r="CR36" s="1018"/>
      <c r="CS36" s="1019"/>
      <c r="CT36" s="1019"/>
      <c r="CU36" s="1019"/>
      <c r="CV36" s="1020"/>
      <c r="CW36" s="1018"/>
      <c r="CX36" s="1019"/>
      <c r="CY36" s="1019"/>
      <c r="CZ36" s="1019"/>
      <c r="DA36" s="1020"/>
      <c r="DB36" s="1018"/>
      <c r="DC36" s="1019"/>
      <c r="DD36" s="1019"/>
      <c r="DE36" s="1019"/>
      <c r="DF36" s="1020"/>
      <c r="DG36" s="1018"/>
      <c r="DH36" s="1019"/>
      <c r="DI36" s="1019"/>
      <c r="DJ36" s="1019"/>
      <c r="DK36" s="1020"/>
      <c r="DL36" s="1018"/>
      <c r="DM36" s="1019"/>
      <c r="DN36" s="1019"/>
      <c r="DO36" s="1019"/>
      <c r="DP36" s="1020"/>
      <c r="DQ36" s="1018"/>
      <c r="DR36" s="1019"/>
      <c r="DS36" s="1019"/>
      <c r="DT36" s="1019"/>
      <c r="DU36" s="1020"/>
      <c r="DV36" s="1021"/>
      <c r="DW36" s="1022"/>
      <c r="DX36" s="1022"/>
      <c r="DY36" s="1022"/>
      <c r="DZ36" s="1023"/>
      <c r="EA36" s="199"/>
    </row>
    <row r="37" spans="1:131" s="200" customFormat="1" ht="26.25" customHeight="1">
      <c r="A37" s="219">
        <v>10</v>
      </c>
      <c r="B37" s="1066"/>
      <c r="C37" s="1067"/>
      <c r="D37" s="1067"/>
      <c r="E37" s="1067"/>
      <c r="F37" s="1067"/>
      <c r="G37" s="1067"/>
      <c r="H37" s="1067"/>
      <c r="I37" s="1067"/>
      <c r="J37" s="1067"/>
      <c r="K37" s="1067"/>
      <c r="L37" s="1067"/>
      <c r="M37" s="1067"/>
      <c r="N37" s="1067"/>
      <c r="O37" s="1067"/>
      <c r="P37" s="1068"/>
      <c r="Q37" s="1072"/>
      <c r="R37" s="1073"/>
      <c r="S37" s="1073"/>
      <c r="T37" s="1073"/>
      <c r="U37" s="1073"/>
      <c r="V37" s="1073"/>
      <c r="W37" s="1073"/>
      <c r="X37" s="1073"/>
      <c r="Y37" s="1073"/>
      <c r="Z37" s="1073"/>
      <c r="AA37" s="1073"/>
      <c r="AB37" s="1073"/>
      <c r="AC37" s="1073"/>
      <c r="AD37" s="1073"/>
      <c r="AE37" s="1074"/>
      <c r="AF37" s="1048"/>
      <c r="AG37" s="1049"/>
      <c r="AH37" s="1049"/>
      <c r="AI37" s="1049"/>
      <c r="AJ37" s="1050"/>
      <c r="AK37" s="1009"/>
      <c r="AL37" s="1000"/>
      <c r="AM37" s="1000"/>
      <c r="AN37" s="1000"/>
      <c r="AO37" s="1000"/>
      <c r="AP37" s="1000"/>
      <c r="AQ37" s="1000"/>
      <c r="AR37" s="1000"/>
      <c r="AS37" s="1000"/>
      <c r="AT37" s="1000"/>
      <c r="AU37" s="1000"/>
      <c r="AV37" s="1000"/>
      <c r="AW37" s="1000"/>
      <c r="AX37" s="1000"/>
      <c r="AY37" s="1000"/>
      <c r="AZ37" s="1071"/>
      <c r="BA37" s="1071"/>
      <c r="BB37" s="1071"/>
      <c r="BC37" s="1071"/>
      <c r="BD37" s="1071"/>
      <c r="BE37" s="1061"/>
      <c r="BF37" s="1061"/>
      <c r="BG37" s="1061"/>
      <c r="BH37" s="1061"/>
      <c r="BI37" s="1062"/>
      <c r="BJ37" s="205"/>
      <c r="BK37" s="205"/>
      <c r="BL37" s="205"/>
      <c r="BM37" s="205"/>
      <c r="BN37" s="205"/>
      <c r="BO37" s="218"/>
      <c r="BP37" s="218"/>
      <c r="BQ37" s="215">
        <v>31</v>
      </c>
      <c r="BR37" s="216"/>
      <c r="BS37" s="1043"/>
      <c r="BT37" s="1044"/>
      <c r="BU37" s="1044"/>
      <c r="BV37" s="1044"/>
      <c r="BW37" s="1044"/>
      <c r="BX37" s="1044"/>
      <c r="BY37" s="1044"/>
      <c r="BZ37" s="1044"/>
      <c r="CA37" s="1044"/>
      <c r="CB37" s="1044"/>
      <c r="CC37" s="1044"/>
      <c r="CD37" s="1044"/>
      <c r="CE37" s="1044"/>
      <c r="CF37" s="1044"/>
      <c r="CG37" s="1045"/>
      <c r="CH37" s="1018"/>
      <c r="CI37" s="1019"/>
      <c r="CJ37" s="1019"/>
      <c r="CK37" s="1019"/>
      <c r="CL37" s="1020"/>
      <c r="CM37" s="1018"/>
      <c r="CN37" s="1019"/>
      <c r="CO37" s="1019"/>
      <c r="CP37" s="1019"/>
      <c r="CQ37" s="1020"/>
      <c r="CR37" s="1018"/>
      <c r="CS37" s="1019"/>
      <c r="CT37" s="1019"/>
      <c r="CU37" s="1019"/>
      <c r="CV37" s="1020"/>
      <c r="CW37" s="1018"/>
      <c r="CX37" s="1019"/>
      <c r="CY37" s="1019"/>
      <c r="CZ37" s="1019"/>
      <c r="DA37" s="1020"/>
      <c r="DB37" s="1018"/>
      <c r="DC37" s="1019"/>
      <c r="DD37" s="1019"/>
      <c r="DE37" s="1019"/>
      <c r="DF37" s="1020"/>
      <c r="DG37" s="1018"/>
      <c r="DH37" s="1019"/>
      <c r="DI37" s="1019"/>
      <c r="DJ37" s="1019"/>
      <c r="DK37" s="1020"/>
      <c r="DL37" s="1018"/>
      <c r="DM37" s="1019"/>
      <c r="DN37" s="1019"/>
      <c r="DO37" s="1019"/>
      <c r="DP37" s="1020"/>
      <c r="DQ37" s="1018"/>
      <c r="DR37" s="1019"/>
      <c r="DS37" s="1019"/>
      <c r="DT37" s="1019"/>
      <c r="DU37" s="1020"/>
      <c r="DV37" s="1021"/>
      <c r="DW37" s="1022"/>
      <c r="DX37" s="1022"/>
      <c r="DY37" s="1022"/>
      <c r="DZ37" s="1023"/>
      <c r="EA37" s="199"/>
    </row>
    <row r="38" spans="1:131" s="200" customFormat="1" ht="26.25" customHeight="1">
      <c r="A38" s="219">
        <v>11</v>
      </c>
      <c r="B38" s="1066"/>
      <c r="C38" s="1067"/>
      <c r="D38" s="1067"/>
      <c r="E38" s="1067"/>
      <c r="F38" s="1067"/>
      <c r="G38" s="1067"/>
      <c r="H38" s="1067"/>
      <c r="I38" s="1067"/>
      <c r="J38" s="1067"/>
      <c r="K38" s="1067"/>
      <c r="L38" s="1067"/>
      <c r="M38" s="1067"/>
      <c r="N38" s="1067"/>
      <c r="O38" s="1067"/>
      <c r="P38" s="1068"/>
      <c r="Q38" s="1072"/>
      <c r="R38" s="1073"/>
      <c r="S38" s="1073"/>
      <c r="T38" s="1073"/>
      <c r="U38" s="1073"/>
      <c r="V38" s="1073"/>
      <c r="W38" s="1073"/>
      <c r="X38" s="1073"/>
      <c r="Y38" s="1073"/>
      <c r="Z38" s="1073"/>
      <c r="AA38" s="1073"/>
      <c r="AB38" s="1073"/>
      <c r="AC38" s="1073"/>
      <c r="AD38" s="1073"/>
      <c r="AE38" s="1074"/>
      <c r="AF38" s="1048"/>
      <c r="AG38" s="1049"/>
      <c r="AH38" s="1049"/>
      <c r="AI38" s="1049"/>
      <c r="AJ38" s="1050"/>
      <c r="AK38" s="1009"/>
      <c r="AL38" s="1000"/>
      <c r="AM38" s="1000"/>
      <c r="AN38" s="1000"/>
      <c r="AO38" s="1000"/>
      <c r="AP38" s="1000"/>
      <c r="AQ38" s="1000"/>
      <c r="AR38" s="1000"/>
      <c r="AS38" s="1000"/>
      <c r="AT38" s="1000"/>
      <c r="AU38" s="1000"/>
      <c r="AV38" s="1000"/>
      <c r="AW38" s="1000"/>
      <c r="AX38" s="1000"/>
      <c r="AY38" s="1000"/>
      <c r="AZ38" s="1071"/>
      <c r="BA38" s="1071"/>
      <c r="BB38" s="1071"/>
      <c r="BC38" s="1071"/>
      <c r="BD38" s="1071"/>
      <c r="BE38" s="1061"/>
      <c r="BF38" s="1061"/>
      <c r="BG38" s="1061"/>
      <c r="BH38" s="1061"/>
      <c r="BI38" s="1062"/>
      <c r="BJ38" s="205"/>
      <c r="BK38" s="205"/>
      <c r="BL38" s="205"/>
      <c r="BM38" s="205"/>
      <c r="BN38" s="205"/>
      <c r="BO38" s="218"/>
      <c r="BP38" s="218"/>
      <c r="BQ38" s="215">
        <v>32</v>
      </c>
      <c r="BR38" s="216"/>
      <c r="BS38" s="1043"/>
      <c r="BT38" s="1044"/>
      <c r="BU38" s="1044"/>
      <c r="BV38" s="1044"/>
      <c r="BW38" s="1044"/>
      <c r="BX38" s="1044"/>
      <c r="BY38" s="1044"/>
      <c r="BZ38" s="1044"/>
      <c r="CA38" s="1044"/>
      <c r="CB38" s="1044"/>
      <c r="CC38" s="1044"/>
      <c r="CD38" s="1044"/>
      <c r="CE38" s="1044"/>
      <c r="CF38" s="1044"/>
      <c r="CG38" s="1045"/>
      <c r="CH38" s="1018"/>
      <c r="CI38" s="1019"/>
      <c r="CJ38" s="1019"/>
      <c r="CK38" s="1019"/>
      <c r="CL38" s="1020"/>
      <c r="CM38" s="1018"/>
      <c r="CN38" s="1019"/>
      <c r="CO38" s="1019"/>
      <c r="CP38" s="1019"/>
      <c r="CQ38" s="1020"/>
      <c r="CR38" s="1018"/>
      <c r="CS38" s="1019"/>
      <c r="CT38" s="1019"/>
      <c r="CU38" s="1019"/>
      <c r="CV38" s="1020"/>
      <c r="CW38" s="1018"/>
      <c r="CX38" s="1019"/>
      <c r="CY38" s="1019"/>
      <c r="CZ38" s="1019"/>
      <c r="DA38" s="1020"/>
      <c r="DB38" s="1018"/>
      <c r="DC38" s="1019"/>
      <c r="DD38" s="1019"/>
      <c r="DE38" s="1019"/>
      <c r="DF38" s="1020"/>
      <c r="DG38" s="1018"/>
      <c r="DH38" s="1019"/>
      <c r="DI38" s="1019"/>
      <c r="DJ38" s="1019"/>
      <c r="DK38" s="1020"/>
      <c r="DL38" s="1018"/>
      <c r="DM38" s="1019"/>
      <c r="DN38" s="1019"/>
      <c r="DO38" s="1019"/>
      <c r="DP38" s="1020"/>
      <c r="DQ38" s="1018"/>
      <c r="DR38" s="1019"/>
      <c r="DS38" s="1019"/>
      <c r="DT38" s="1019"/>
      <c r="DU38" s="1020"/>
      <c r="DV38" s="1021"/>
      <c r="DW38" s="1022"/>
      <c r="DX38" s="1022"/>
      <c r="DY38" s="1022"/>
      <c r="DZ38" s="1023"/>
      <c r="EA38" s="199"/>
    </row>
    <row r="39" spans="1:131" s="200" customFormat="1" ht="26.25" customHeight="1">
      <c r="A39" s="219">
        <v>12</v>
      </c>
      <c r="B39" s="1066"/>
      <c r="C39" s="1067"/>
      <c r="D39" s="1067"/>
      <c r="E39" s="1067"/>
      <c r="F39" s="1067"/>
      <c r="G39" s="1067"/>
      <c r="H39" s="1067"/>
      <c r="I39" s="1067"/>
      <c r="J39" s="1067"/>
      <c r="K39" s="1067"/>
      <c r="L39" s="1067"/>
      <c r="M39" s="1067"/>
      <c r="N39" s="1067"/>
      <c r="O39" s="1067"/>
      <c r="P39" s="1068"/>
      <c r="Q39" s="1072"/>
      <c r="R39" s="1073"/>
      <c r="S39" s="1073"/>
      <c r="T39" s="1073"/>
      <c r="U39" s="1073"/>
      <c r="V39" s="1073"/>
      <c r="W39" s="1073"/>
      <c r="X39" s="1073"/>
      <c r="Y39" s="1073"/>
      <c r="Z39" s="1073"/>
      <c r="AA39" s="1073"/>
      <c r="AB39" s="1073"/>
      <c r="AC39" s="1073"/>
      <c r="AD39" s="1073"/>
      <c r="AE39" s="1074"/>
      <c r="AF39" s="1048"/>
      <c r="AG39" s="1049"/>
      <c r="AH39" s="1049"/>
      <c r="AI39" s="1049"/>
      <c r="AJ39" s="1050"/>
      <c r="AK39" s="1009"/>
      <c r="AL39" s="1000"/>
      <c r="AM39" s="1000"/>
      <c r="AN39" s="1000"/>
      <c r="AO39" s="1000"/>
      <c r="AP39" s="1000"/>
      <c r="AQ39" s="1000"/>
      <c r="AR39" s="1000"/>
      <c r="AS39" s="1000"/>
      <c r="AT39" s="1000"/>
      <c r="AU39" s="1000"/>
      <c r="AV39" s="1000"/>
      <c r="AW39" s="1000"/>
      <c r="AX39" s="1000"/>
      <c r="AY39" s="1000"/>
      <c r="AZ39" s="1071"/>
      <c r="BA39" s="1071"/>
      <c r="BB39" s="1071"/>
      <c r="BC39" s="1071"/>
      <c r="BD39" s="1071"/>
      <c r="BE39" s="1061"/>
      <c r="BF39" s="1061"/>
      <c r="BG39" s="1061"/>
      <c r="BH39" s="1061"/>
      <c r="BI39" s="1062"/>
      <c r="BJ39" s="205"/>
      <c r="BK39" s="205"/>
      <c r="BL39" s="205"/>
      <c r="BM39" s="205"/>
      <c r="BN39" s="205"/>
      <c r="BO39" s="218"/>
      <c r="BP39" s="218"/>
      <c r="BQ39" s="215">
        <v>33</v>
      </c>
      <c r="BR39" s="216"/>
      <c r="BS39" s="1043"/>
      <c r="BT39" s="1044"/>
      <c r="BU39" s="1044"/>
      <c r="BV39" s="1044"/>
      <c r="BW39" s="1044"/>
      <c r="BX39" s="1044"/>
      <c r="BY39" s="1044"/>
      <c r="BZ39" s="1044"/>
      <c r="CA39" s="1044"/>
      <c r="CB39" s="1044"/>
      <c r="CC39" s="1044"/>
      <c r="CD39" s="1044"/>
      <c r="CE39" s="1044"/>
      <c r="CF39" s="1044"/>
      <c r="CG39" s="1045"/>
      <c r="CH39" s="1018"/>
      <c r="CI39" s="1019"/>
      <c r="CJ39" s="1019"/>
      <c r="CK39" s="1019"/>
      <c r="CL39" s="1020"/>
      <c r="CM39" s="1018"/>
      <c r="CN39" s="1019"/>
      <c r="CO39" s="1019"/>
      <c r="CP39" s="1019"/>
      <c r="CQ39" s="1020"/>
      <c r="CR39" s="1018"/>
      <c r="CS39" s="1019"/>
      <c r="CT39" s="1019"/>
      <c r="CU39" s="1019"/>
      <c r="CV39" s="1020"/>
      <c r="CW39" s="1018"/>
      <c r="CX39" s="1019"/>
      <c r="CY39" s="1019"/>
      <c r="CZ39" s="1019"/>
      <c r="DA39" s="1020"/>
      <c r="DB39" s="1018"/>
      <c r="DC39" s="1019"/>
      <c r="DD39" s="1019"/>
      <c r="DE39" s="1019"/>
      <c r="DF39" s="1020"/>
      <c r="DG39" s="1018"/>
      <c r="DH39" s="1019"/>
      <c r="DI39" s="1019"/>
      <c r="DJ39" s="1019"/>
      <c r="DK39" s="1020"/>
      <c r="DL39" s="1018"/>
      <c r="DM39" s="1019"/>
      <c r="DN39" s="1019"/>
      <c r="DO39" s="1019"/>
      <c r="DP39" s="1020"/>
      <c r="DQ39" s="1018"/>
      <c r="DR39" s="1019"/>
      <c r="DS39" s="1019"/>
      <c r="DT39" s="1019"/>
      <c r="DU39" s="1020"/>
      <c r="DV39" s="1021"/>
      <c r="DW39" s="1022"/>
      <c r="DX39" s="1022"/>
      <c r="DY39" s="1022"/>
      <c r="DZ39" s="1023"/>
      <c r="EA39" s="199"/>
    </row>
    <row r="40" spans="1:131" s="200" customFormat="1" ht="26.25" customHeight="1">
      <c r="A40" s="214">
        <v>13</v>
      </c>
      <c r="B40" s="1066"/>
      <c r="C40" s="1067"/>
      <c r="D40" s="1067"/>
      <c r="E40" s="1067"/>
      <c r="F40" s="1067"/>
      <c r="G40" s="1067"/>
      <c r="H40" s="1067"/>
      <c r="I40" s="1067"/>
      <c r="J40" s="1067"/>
      <c r="K40" s="1067"/>
      <c r="L40" s="1067"/>
      <c r="M40" s="1067"/>
      <c r="N40" s="1067"/>
      <c r="O40" s="1067"/>
      <c r="P40" s="1068"/>
      <c r="Q40" s="1072"/>
      <c r="R40" s="1073"/>
      <c r="S40" s="1073"/>
      <c r="T40" s="1073"/>
      <c r="U40" s="1073"/>
      <c r="V40" s="1073"/>
      <c r="W40" s="1073"/>
      <c r="X40" s="1073"/>
      <c r="Y40" s="1073"/>
      <c r="Z40" s="1073"/>
      <c r="AA40" s="1073"/>
      <c r="AB40" s="1073"/>
      <c r="AC40" s="1073"/>
      <c r="AD40" s="1073"/>
      <c r="AE40" s="1074"/>
      <c r="AF40" s="1048"/>
      <c r="AG40" s="1049"/>
      <c r="AH40" s="1049"/>
      <c r="AI40" s="1049"/>
      <c r="AJ40" s="1050"/>
      <c r="AK40" s="1009"/>
      <c r="AL40" s="1000"/>
      <c r="AM40" s="1000"/>
      <c r="AN40" s="1000"/>
      <c r="AO40" s="1000"/>
      <c r="AP40" s="1000"/>
      <c r="AQ40" s="1000"/>
      <c r="AR40" s="1000"/>
      <c r="AS40" s="1000"/>
      <c r="AT40" s="1000"/>
      <c r="AU40" s="1000"/>
      <c r="AV40" s="1000"/>
      <c r="AW40" s="1000"/>
      <c r="AX40" s="1000"/>
      <c r="AY40" s="1000"/>
      <c r="AZ40" s="1071"/>
      <c r="BA40" s="1071"/>
      <c r="BB40" s="1071"/>
      <c r="BC40" s="1071"/>
      <c r="BD40" s="1071"/>
      <c r="BE40" s="1061"/>
      <c r="BF40" s="1061"/>
      <c r="BG40" s="1061"/>
      <c r="BH40" s="1061"/>
      <c r="BI40" s="1062"/>
      <c r="BJ40" s="205"/>
      <c r="BK40" s="205"/>
      <c r="BL40" s="205"/>
      <c r="BM40" s="205"/>
      <c r="BN40" s="205"/>
      <c r="BO40" s="218"/>
      <c r="BP40" s="218"/>
      <c r="BQ40" s="215">
        <v>34</v>
      </c>
      <c r="BR40" s="216"/>
      <c r="BS40" s="1043"/>
      <c r="BT40" s="1044"/>
      <c r="BU40" s="1044"/>
      <c r="BV40" s="1044"/>
      <c r="BW40" s="1044"/>
      <c r="BX40" s="1044"/>
      <c r="BY40" s="1044"/>
      <c r="BZ40" s="1044"/>
      <c r="CA40" s="1044"/>
      <c r="CB40" s="1044"/>
      <c r="CC40" s="1044"/>
      <c r="CD40" s="1044"/>
      <c r="CE40" s="1044"/>
      <c r="CF40" s="1044"/>
      <c r="CG40" s="1045"/>
      <c r="CH40" s="1018"/>
      <c r="CI40" s="1019"/>
      <c r="CJ40" s="1019"/>
      <c r="CK40" s="1019"/>
      <c r="CL40" s="1020"/>
      <c r="CM40" s="1018"/>
      <c r="CN40" s="1019"/>
      <c r="CO40" s="1019"/>
      <c r="CP40" s="1019"/>
      <c r="CQ40" s="1020"/>
      <c r="CR40" s="1018"/>
      <c r="CS40" s="1019"/>
      <c r="CT40" s="1019"/>
      <c r="CU40" s="1019"/>
      <c r="CV40" s="1020"/>
      <c r="CW40" s="1018"/>
      <c r="CX40" s="1019"/>
      <c r="CY40" s="1019"/>
      <c r="CZ40" s="1019"/>
      <c r="DA40" s="1020"/>
      <c r="DB40" s="1018"/>
      <c r="DC40" s="1019"/>
      <c r="DD40" s="1019"/>
      <c r="DE40" s="1019"/>
      <c r="DF40" s="1020"/>
      <c r="DG40" s="1018"/>
      <c r="DH40" s="1019"/>
      <c r="DI40" s="1019"/>
      <c r="DJ40" s="1019"/>
      <c r="DK40" s="1020"/>
      <c r="DL40" s="1018"/>
      <c r="DM40" s="1019"/>
      <c r="DN40" s="1019"/>
      <c r="DO40" s="1019"/>
      <c r="DP40" s="1020"/>
      <c r="DQ40" s="1018"/>
      <c r="DR40" s="1019"/>
      <c r="DS40" s="1019"/>
      <c r="DT40" s="1019"/>
      <c r="DU40" s="1020"/>
      <c r="DV40" s="1021"/>
      <c r="DW40" s="1022"/>
      <c r="DX40" s="1022"/>
      <c r="DY40" s="1022"/>
      <c r="DZ40" s="1023"/>
      <c r="EA40" s="199"/>
    </row>
    <row r="41" spans="1:131" s="200" customFormat="1" ht="26.25" customHeight="1">
      <c r="A41" s="214">
        <v>14</v>
      </c>
      <c r="B41" s="1066"/>
      <c r="C41" s="1067"/>
      <c r="D41" s="1067"/>
      <c r="E41" s="1067"/>
      <c r="F41" s="1067"/>
      <c r="G41" s="1067"/>
      <c r="H41" s="1067"/>
      <c r="I41" s="1067"/>
      <c r="J41" s="1067"/>
      <c r="K41" s="1067"/>
      <c r="L41" s="1067"/>
      <c r="M41" s="1067"/>
      <c r="N41" s="1067"/>
      <c r="O41" s="1067"/>
      <c r="P41" s="1068"/>
      <c r="Q41" s="1072"/>
      <c r="R41" s="1073"/>
      <c r="S41" s="1073"/>
      <c r="T41" s="1073"/>
      <c r="U41" s="1073"/>
      <c r="V41" s="1073"/>
      <c r="W41" s="1073"/>
      <c r="X41" s="1073"/>
      <c r="Y41" s="1073"/>
      <c r="Z41" s="1073"/>
      <c r="AA41" s="1073"/>
      <c r="AB41" s="1073"/>
      <c r="AC41" s="1073"/>
      <c r="AD41" s="1073"/>
      <c r="AE41" s="1074"/>
      <c r="AF41" s="1048"/>
      <c r="AG41" s="1049"/>
      <c r="AH41" s="1049"/>
      <c r="AI41" s="1049"/>
      <c r="AJ41" s="1050"/>
      <c r="AK41" s="1009"/>
      <c r="AL41" s="1000"/>
      <c r="AM41" s="1000"/>
      <c r="AN41" s="1000"/>
      <c r="AO41" s="1000"/>
      <c r="AP41" s="1000"/>
      <c r="AQ41" s="1000"/>
      <c r="AR41" s="1000"/>
      <c r="AS41" s="1000"/>
      <c r="AT41" s="1000"/>
      <c r="AU41" s="1000"/>
      <c r="AV41" s="1000"/>
      <c r="AW41" s="1000"/>
      <c r="AX41" s="1000"/>
      <c r="AY41" s="1000"/>
      <c r="AZ41" s="1071"/>
      <c r="BA41" s="1071"/>
      <c r="BB41" s="1071"/>
      <c r="BC41" s="1071"/>
      <c r="BD41" s="1071"/>
      <c r="BE41" s="1061"/>
      <c r="BF41" s="1061"/>
      <c r="BG41" s="1061"/>
      <c r="BH41" s="1061"/>
      <c r="BI41" s="1062"/>
      <c r="BJ41" s="205"/>
      <c r="BK41" s="205"/>
      <c r="BL41" s="205"/>
      <c r="BM41" s="205"/>
      <c r="BN41" s="205"/>
      <c r="BO41" s="218"/>
      <c r="BP41" s="218"/>
      <c r="BQ41" s="215">
        <v>35</v>
      </c>
      <c r="BR41" s="216"/>
      <c r="BS41" s="1043"/>
      <c r="BT41" s="1044"/>
      <c r="BU41" s="1044"/>
      <c r="BV41" s="1044"/>
      <c r="BW41" s="1044"/>
      <c r="BX41" s="1044"/>
      <c r="BY41" s="1044"/>
      <c r="BZ41" s="1044"/>
      <c r="CA41" s="1044"/>
      <c r="CB41" s="1044"/>
      <c r="CC41" s="1044"/>
      <c r="CD41" s="1044"/>
      <c r="CE41" s="1044"/>
      <c r="CF41" s="1044"/>
      <c r="CG41" s="1045"/>
      <c r="CH41" s="1018"/>
      <c r="CI41" s="1019"/>
      <c r="CJ41" s="1019"/>
      <c r="CK41" s="1019"/>
      <c r="CL41" s="1020"/>
      <c r="CM41" s="1018"/>
      <c r="CN41" s="1019"/>
      <c r="CO41" s="1019"/>
      <c r="CP41" s="1019"/>
      <c r="CQ41" s="1020"/>
      <c r="CR41" s="1018"/>
      <c r="CS41" s="1019"/>
      <c r="CT41" s="1019"/>
      <c r="CU41" s="1019"/>
      <c r="CV41" s="1020"/>
      <c r="CW41" s="1018"/>
      <c r="CX41" s="1019"/>
      <c r="CY41" s="1019"/>
      <c r="CZ41" s="1019"/>
      <c r="DA41" s="1020"/>
      <c r="DB41" s="1018"/>
      <c r="DC41" s="1019"/>
      <c r="DD41" s="1019"/>
      <c r="DE41" s="1019"/>
      <c r="DF41" s="1020"/>
      <c r="DG41" s="1018"/>
      <c r="DH41" s="1019"/>
      <c r="DI41" s="1019"/>
      <c r="DJ41" s="1019"/>
      <c r="DK41" s="1020"/>
      <c r="DL41" s="1018"/>
      <c r="DM41" s="1019"/>
      <c r="DN41" s="1019"/>
      <c r="DO41" s="1019"/>
      <c r="DP41" s="1020"/>
      <c r="DQ41" s="1018"/>
      <c r="DR41" s="1019"/>
      <c r="DS41" s="1019"/>
      <c r="DT41" s="1019"/>
      <c r="DU41" s="1020"/>
      <c r="DV41" s="1021"/>
      <c r="DW41" s="1022"/>
      <c r="DX41" s="1022"/>
      <c r="DY41" s="1022"/>
      <c r="DZ41" s="1023"/>
      <c r="EA41" s="199"/>
    </row>
    <row r="42" spans="1:131" s="200" customFormat="1" ht="26.25" customHeight="1">
      <c r="A42" s="214">
        <v>15</v>
      </c>
      <c r="B42" s="1066"/>
      <c r="C42" s="1067"/>
      <c r="D42" s="1067"/>
      <c r="E42" s="1067"/>
      <c r="F42" s="1067"/>
      <c r="G42" s="1067"/>
      <c r="H42" s="1067"/>
      <c r="I42" s="1067"/>
      <c r="J42" s="1067"/>
      <c r="K42" s="1067"/>
      <c r="L42" s="1067"/>
      <c r="M42" s="1067"/>
      <c r="N42" s="1067"/>
      <c r="O42" s="1067"/>
      <c r="P42" s="1068"/>
      <c r="Q42" s="1072"/>
      <c r="R42" s="1073"/>
      <c r="S42" s="1073"/>
      <c r="T42" s="1073"/>
      <c r="U42" s="1073"/>
      <c r="V42" s="1073"/>
      <c r="W42" s="1073"/>
      <c r="X42" s="1073"/>
      <c r="Y42" s="1073"/>
      <c r="Z42" s="1073"/>
      <c r="AA42" s="1073"/>
      <c r="AB42" s="1073"/>
      <c r="AC42" s="1073"/>
      <c r="AD42" s="1073"/>
      <c r="AE42" s="1074"/>
      <c r="AF42" s="1048"/>
      <c r="AG42" s="1049"/>
      <c r="AH42" s="1049"/>
      <c r="AI42" s="1049"/>
      <c r="AJ42" s="1050"/>
      <c r="AK42" s="1009"/>
      <c r="AL42" s="1000"/>
      <c r="AM42" s="1000"/>
      <c r="AN42" s="1000"/>
      <c r="AO42" s="1000"/>
      <c r="AP42" s="1000"/>
      <c r="AQ42" s="1000"/>
      <c r="AR42" s="1000"/>
      <c r="AS42" s="1000"/>
      <c r="AT42" s="1000"/>
      <c r="AU42" s="1000"/>
      <c r="AV42" s="1000"/>
      <c r="AW42" s="1000"/>
      <c r="AX42" s="1000"/>
      <c r="AY42" s="1000"/>
      <c r="AZ42" s="1071"/>
      <c r="BA42" s="1071"/>
      <c r="BB42" s="1071"/>
      <c r="BC42" s="1071"/>
      <c r="BD42" s="1071"/>
      <c r="BE42" s="1061"/>
      <c r="BF42" s="1061"/>
      <c r="BG42" s="1061"/>
      <c r="BH42" s="1061"/>
      <c r="BI42" s="1062"/>
      <c r="BJ42" s="205"/>
      <c r="BK42" s="205"/>
      <c r="BL42" s="205"/>
      <c r="BM42" s="205"/>
      <c r="BN42" s="205"/>
      <c r="BO42" s="218"/>
      <c r="BP42" s="218"/>
      <c r="BQ42" s="215">
        <v>36</v>
      </c>
      <c r="BR42" s="216"/>
      <c r="BS42" s="1043"/>
      <c r="BT42" s="1044"/>
      <c r="BU42" s="1044"/>
      <c r="BV42" s="1044"/>
      <c r="BW42" s="1044"/>
      <c r="BX42" s="1044"/>
      <c r="BY42" s="1044"/>
      <c r="BZ42" s="1044"/>
      <c r="CA42" s="1044"/>
      <c r="CB42" s="1044"/>
      <c r="CC42" s="1044"/>
      <c r="CD42" s="1044"/>
      <c r="CE42" s="1044"/>
      <c r="CF42" s="1044"/>
      <c r="CG42" s="1045"/>
      <c r="CH42" s="1018"/>
      <c r="CI42" s="1019"/>
      <c r="CJ42" s="1019"/>
      <c r="CK42" s="1019"/>
      <c r="CL42" s="1020"/>
      <c r="CM42" s="1018"/>
      <c r="CN42" s="1019"/>
      <c r="CO42" s="1019"/>
      <c r="CP42" s="1019"/>
      <c r="CQ42" s="1020"/>
      <c r="CR42" s="1018"/>
      <c r="CS42" s="1019"/>
      <c r="CT42" s="1019"/>
      <c r="CU42" s="1019"/>
      <c r="CV42" s="1020"/>
      <c r="CW42" s="1018"/>
      <c r="CX42" s="1019"/>
      <c r="CY42" s="1019"/>
      <c r="CZ42" s="1019"/>
      <c r="DA42" s="1020"/>
      <c r="DB42" s="1018"/>
      <c r="DC42" s="1019"/>
      <c r="DD42" s="1019"/>
      <c r="DE42" s="1019"/>
      <c r="DF42" s="1020"/>
      <c r="DG42" s="1018"/>
      <c r="DH42" s="1019"/>
      <c r="DI42" s="1019"/>
      <c r="DJ42" s="1019"/>
      <c r="DK42" s="1020"/>
      <c r="DL42" s="1018"/>
      <c r="DM42" s="1019"/>
      <c r="DN42" s="1019"/>
      <c r="DO42" s="1019"/>
      <c r="DP42" s="1020"/>
      <c r="DQ42" s="1018"/>
      <c r="DR42" s="1019"/>
      <c r="DS42" s="1019"/>
      <c r="DT42" s="1019"/>
      <c r="DU42" s="1020"/>
      <c r="DV42" s="1021"/>
      <c r="DW42" s="1022"/>
      <c r="DX42" s="1022"/>
      <c r="DY42" s="1022"/>
      <c r="DZ42" s="1023"/>
      <c r="EA42" s="199"/>
    </row>
    <row r="43" spans="1:131" s="200" customFormat="1" ht="26.25" customHeight="1">
      <c r="A43" s="214">
        <v>16</v>
      </c>
      <c r="B43" s="1066"/>
      <c r="C43" s="1067"/>
      <c r="D43" s="1067"/>
      <c r="E43" s="1067"/>
      <c r="F43" s="1067"/>
      <c r="G43" s="1067"/>
      <c r="H43" s="1067"/>
      <c r="I43" s="1067"/>
      <c r="J43" s="1067"/>
      <c r="K43" s="1067"/>
      <c r="L43" s="1067"/>
      <c r="M43" s="1067"/>
      <c r="N43" s="1067"/>
      <c r="O43" s="1067"/>
      <c r="P43" s="1068"/>
      <c r="Q43" s="1072"/>
      <c r="R43" s="1073"/>
      <c r="S43" s="1073"/>
      <c r="T43" s="1073"/>
      <c r="U43" s="1073"/>
      <c r="V43" s="1073"/>
      <c r="W43" s="1073"/>
      <c r="X43" s="1073"/>
      <c r="Y43" s="1073"/>
      <c r="Z43" s="1073"/>
      <c r="AA43" s="1073"/>
      <c r="AB43" s="1073"/>
      <c r="AC43" s="1073"/>
      <c r="AD43" s="1073"/>
      <c r="AE43" s="1074"/>
      <c r="AF43" s="1048"/>
      <c r="AG43" s="1049"/>
      <c r="AH43" s="1049"/>
      <c r="AI43" s="1049"/>
      <c r="AJ43" s="1050"/>
      <c r="AK43" s="1009"/>
      <c r="AL43" s="1000"/>
      <c r="AM43" s="1000"/>
      <c r="AN43" s="1000"/>
      <c r="AO43" s="1000"/>
      <c r="AP43" s="1000"/>
      <c r="AQ43" s="1000"/>
      <c r="AR43" s="1000"/>
      <c r="AS43" s="1000"/>
      <c r="AT43" s="1000"/>
      <c r="AU43" s="1000"/>
      <c r="AV43" s="1000"/>
      <c r="AW43" s="1000"/>
      <c r="AX43" s="1000"/>
      <c r="AY43" s="1000"/>
      <c r="AZ43" s="1071"/>
      <c r="BA43" s="1071"/>
      <c r="BB43" s="1071"/>
      <c r="BC43" s="1071"/>
      <c r="BD43" s="1071"/>
      <c r="BE43" s="1061"/>
      <c r="BF43" s="1061"/>
      <c r="BG43" s="1061"/>
      <c r="BH43" s="1061"/>
      <c r="BI43" s="1062"/>
      <c r="BJ43" s="205"/>
      <c r="BK43" s="205"/>
      <c r="BL43" s="205"/>
      <c r="BM43" s="205"/>
      <c r="BN43" s="205"/>
      <c r="BO43" s="218"/>
      <c r="BP43" s="218"/>
      <c r="BQ43" s="215">
        <v>37</v>
      </c>
      <c r="BR43" s="216"/>
      <c r="BS43" s="1043"/>
      <c r="BT43" s="1044"/>
      <c r="BU43" s="1044"/>
      <c r="BV43" s="1044"/>
      <c r="BW43" s="1044"/>
      <c r="BX43" s="1044"/>
      <c r="BY43" s="1044"/>
      <c r="BZ43" s="1044"/>
      <c r="CA43" s="1044"/>
      <c r="CB43" s="1044"/>
      <c r="CC43" s="1044"/>
      <c r="CD43" s="1044"/>
      <c r="CE43" s="1044"/>
      <c r="CF43" s="1044"/>
      <c r="CG43" s="1045"/>
      <c r="CH43" s="1018"/>
      <c r="CI43" s="1019"/>
      <c r="CJ43" s="1019"/>
      <c r="CK43" s="1019"/>
      <c r="CL43" s="1020"/>
      <c r="CM43" s="1018"/>
      <c r="CN43" s="1019"/>
      <c r="CO43" s="1019"/>
      <c r="CP43" s="1019"/>
      <c r="CQ43" s="1020"/>
      <c r="CR43" s="1018"/>
      <c r="CS43" s="1019"/>
      <c r="CT43" s="1019"/>
      <c r="CU43" s="1019"/>
      <c r="CV43" s="1020"/>
      <c r="CW43" s="1018"/>
      <c r="CX43" s="1019"/>
      <c r="CY43" s="1019"/>
      <c r="CZ43" s="1019"/>
      <c r="DA43" s="1020"/>
      <c r="DB43" s="1018"/>
      <c r="DC43" s="1019"/>
      <c r="DD43" s="1019"/>
      <c r="DE43" s="1019"/>
      <c r="DF43" s="1020"/>
      <c r="DG43" s="1018"/>
      <c r="DH43" s="1019"/>
      <c r="DI43" s="1019"/>
      <c r="DJ43" s="1019"/>
      <c r="DK43" s="1020"/>
      <c r="DL43" s="1018"/>
      <c r="DM43" s="1019"/>
      <c r="DN43" s="1019"/>
      <c r="DO43" s="1019"/>
      <c r="DP43" s="1020"/>
      <c r="DQ43" s="1018"/>
      <c r="DR43" s="1019"/>
      <c r="DS43" s="1019"/>
      <c r="DT43" s="1019"/>
      <c r="DU43" s="1020"/>
      <c r="DV43" s="1021"/>
      <c r="DW43" s="1022"/>
      <c r="DX43" s="1022"/>
      <c r="DY43" s="1022"/>
      <c r="DZ43" s="1023"/>
      <c r="EA43" s="199"/>
    </row>
    <row r="44" spans="1:131" s="200" customFormat="1" ht="26.25" customHeight="1">
      <c r="A44" s="214">
        <v>17</v>
      </c>
      <c r="B44" s="1066"/>
      <c r="C44" s="1067"/>
      <c r="D44" s="1067"/>
      <c r="E44" s="1067"/>
      <c r="F44" s="1067"/>
      <c r="G44" s="1067"/>
      <c r="H44" s="1067"/>
      <c r="I44" s="1067"/>
      <c r="J44" s="1067"/>
      <c r="K44" s="1067"/>
      <c r="L44" s="1067"/>
      <c r="M44" s="1067"/>
      <c r="N44" s="1067"/>
      <c r="O44" s="1067"/>
      <c r="P44" s="1068"/>
      <c r="Q44" s="1072"/>
      <c r="R44" s="1073"/>
      <c r="S44" s="1073"/>
      <c r="T44" s="1073"/>
      <c r="U44" s="1073"/>
      <c r="V44" s="1073"/>
      <c r="W44" s="1073"/>
      <c r="X44" s="1073"/>
      <c r="Y44" s="1073"/>
      <c r="Z44" s="1073"/>
      <c r="AA44" s="1073"/>
      <c r="AB44" s="1073"/>
      <c r="AC44" s="1073"/>
      <c r="AD44" s="1073"/>
      <c r="AE44" s="1074"/>
      <c r="AF44" s="1048"/>
      <c r="AG44" s="1049"/>
      <c r="AH44" s="1049"/>
      <c r="AI44" s="1049"/>
      <c r="AJ44" s="1050"/>
      <c r="AK44" s="1009"/>
      <c r="AL44" s="1000"/>
      <c r="AM44" s="1000"/>
      <c r="AN44" s="1000"/>
      <c r="AO44" s="1000"/>
      <c r="AP44" s="1000"/>
      <c r="AQ44" s="1000"/>
      <c r="AR44" s="1000"/>
      <c r="AS44" s="1000"/>
      <c r="AT44" s="1000"/>
      <c r="AU44" s="1000"/>
      <c r="AV44" s="1000"/>
      <c r="AW44" s="1000"/>
      <c r="AX44" s="1000"/>
      <c r="AY44" s="1000"/>
      <c r="AZ44" s="1071"/>
      <c r="BA44" s="1071"/>
      <c r="BB44" s="1071"/>
      <c r="BC44" s="1071"/>
      <c r="BD44" s="1071"/>
      <c r="BE44" s="1061"/>
      <c r="BF44" s="1061"/>
      <c r="BG44" s="1061"/>
      <c r="BH44" s="1061"/>
      <c r="BI44" s="1062"/>
      <c r="BJ44" s="205"/>
      <c r="BK44" s="205"/>
      <c r="BL44" s="205"/>
      <c r="BM44" s="205"/>
      <c r="BN44" s="205"/>
      <c r="BO44" s="218"/>
      <c r="BP44" s="218"/>
      <c r="BQ44" s="215">
        <v>38</v>
      </c>
      <c r="BR44" s="216"/>
      <c r="BS44" s="1043"/>
      <c r="BT44" s="1044"/>
      <c r="BU44" s="1044"/>
      <c r="BV44" s="1044"/>
      <c r="BW44" s="1044"/>
      <c r="BX44" s="1044"/>
      <c r="BY44" s="1044"/>
      <c r="BZ44" s="1044"/>
      <c r="CA44" s="1044"/>
      <c r="CB44" s="1044"/>
      <c r="CC44" s="1044"/>
      <c r="CD44" s="1044"/>
      <c r="CE44" s="1044"/>
      <c r="CF44" s="1044"/>
      <c r="CG44" s="1045"/>
      <c r="CH44" s="1018"/>
      <c r="CI44" s="1019"/>
      <c r="CJ44" s="1019"/>
      <c r="CK44" s="1019"/>
      <c r="CL44" s="1020"/>
      <c r="CM44" s="1018"/>
      <c r="CN44" s="1019"/>
      <c r="CO44" s="1019"/>
      <c r="CP44" s="1019"/>
      <c r="CQ44" s="1020"/>
      <c r="CR44" s="1018"/>
      <c r="CS44" s="1019"/>
      <c r="CT44" s="1019"/>
      <c r="CU44" s="1019"/>
      <c r="CV44" s="1020"/>
      <c r="CW44" s="1018"/>
      <c r="CX44" s="1019"/>
      <c r="CY44" s="1019"/>
      <c r="CZ44" s="1019"/>
      <c r="DA44" s="1020"/>
      <c r="DB44" s="1018"/>
      <c r="DC44" s="1019"/>
      <c r="DD44" s="1019"/>
      <c r="DE44" s="1019"/>
      <c r="DF44" s="1020"/>
      <c r="DG44" s="1018"/>
      <c r="DH44" s="1019"/>
      <c r="DI44" s="1019"/>
      <c r="DJ44" s="1019"/>
      <c r="DK44" s="1020"/>
      <c r="DL44" s="1018"/>
      <c r="DM44" s="1019"/>
      <c r="DN44" s="1019"/>
      <c r="DO44" s="1019"/>
      <c r="DP44" s="1020"/>
      <c r="DQ44" s="1018"/>
      <c r="DR44" s="1019"/>
      <c r="DS44" s="1019"/>
      <c r="DT44" s="1019"/>
      <c r="DU44" s="1020"/>
      <c r="DV44" s="1021"/>
      <c r="DW44" s="1022"/>
      <c r="DX44" s="1022"/>
      <c r="DY44" s="1022"/>
      <c r="DZ44" s="1023"/>
      <c r="EA44" s="199"/>
    </row>
    <row r="45" spans="1:131" s="200" customFormat="1" ht="26.25" customHeight="1">
      <c r="A45" s="214">
        <v>18</v>
      </c>
      <c r="B45" s="1066"/>
      <c r="C45" s="1067"/>
      <c r="D45" s="1067"/>
      <c r="E45" s="1067"/>
      <c r="F45" s="1067"/>
      <c r="G45" s="1067"/>
      <c r="H45" s="1067"/>
      <c r="I45" s="1067"/>
      <c r="J45" s="1067"/>
      <c r="K45" s="1067"/>
      <c r="L45" s="1067"/>
      <c r="M45" s="1067"/>
      <c r="N45" s="1067"/>
      <c r="O45" s="1067"/>
      <c r="P45" s="1068"/>
      <c r="Q45" s="1072"/>
      <c r="R45" s="1073"/>
      <c r="S45" s="1073"/>
      <c r="T45" s="1073"/>
      <c r="U45" s="1073"/>
      <c r="V45" s="1073"/>
      <c r="W45" s="1073"/>
      <c r="X45" s="1073"/>
      <c r="Y45" s="1073"/>
      <c r="Z45" s="1073"/>
      <c r="AA45" s="1073"/>
      <c r="AB45" s="1073"/>
      <c r="AC45" s="1073"/>
      <c r="AD45" s="1073"/>
      <c r="AE45" s="1074"/>
      <c r="AF45" s="1048"/>
      <c r="AG45" s="1049"/>
      <c r="AH45" s="1049"/>
      <c r="AI45" s="1049"/>
      <c r="AJ45" s="1050"/>
      <c r="AK45" s="1009"/>
      <c r="AL45" s="1000"/>
      <c r="AM45" s="1000"/>
      <c r="AN45" s="1000"/>
      <c r="AO45" s="1000"/>
      <c r="AP45" s="1000"/>
      <c r="AQ45" s="1000"/>
      <c r="AR45" s="1000"/>
      <c r="AS45" s="1000"/>
      <c r="AT45" s="1000"/>
      <c r="AU45" s="1000"/>
      <c r="AV45" s="1000"/>
      <c r="AW45" s="1000"/>
      <c r="AX45" s="1000"/>
      <c r="AY45" s="1000"/>
      <c r="AZ45" s="1071"/>
      <c r="BA45" s="1071"/>
      <c r="BB45" s="1071"/>
      <c r="BC45" s="1071"/>
      <c r="BD45" s="1071"/>
      <c r="BE45" s="1061"/>
      <c r="BF45" s="1061"/>
      <c r="BG45" s="1061"/>
      <c r="BH45" s="1061"/>
      <c r="BI45" s="1062"/>
      <c r="BJ45" s="205"/>
      <c r="BK45" s="205"/>
      <c r="BL45" s="205"/>
      <c r="BM45" s="205"/>
      <c r="BN45" s="205"/>
      <c r="BO45" s="218"/>
      <c r="BP45" s="218"/>
      <c r="BQ45" s="215">
        <v>39</v>
      </c>
      <c r="BR45" s="216"/>
      <c r="BS45" s="1043"/>
      <c r="BT45" s="1044"/>
      <c r="BU45" s="1044"/>
      <c r="BV45" s="1044"/>
      <c r="BW45" s="1044"/>
      <c r="BX45" s="1044"/>
      <c r="BY45" s="1044"/>
      <c r="BZ45" s="1044"/>
      <c r="CA45" s="1044"/>
      <c r="CB45" s="1044"/>
      <c r="CC45" s="1044"/>
      <c r="CD45" s="1044"/>
      <c r="CE45" s="1044"/>
      <c r="CF45" s="1044"/>
      <c r="CG45" s="1045"/>
      <c r="CH45" s="1018"/>
      <c r="CI45" s="1019"/>
      <c r="CJ45" s="1019"/>
      <c r="CK45" s="1019"/>
      <c r="CL45" s="1020"/>
      <c r="CM45" s="1018"/>
      <c r="CN45" s="1019"/>
      <c r="CO45" s="1019"/>
      <c r="CP45" s="1019"/>
      <c r="CQ45" s="1020"/>
      <c r="CR45" s="1018"/>
      <c r="CS45" s="1019"/>
      <c r="CT45" s="1019"/>
      <c r="CU45" s="1019"/>
      <c r="CV45" s="1020"/>
      <c r="CW45" s="1018"/>
      <c r="CX45" s="1019"/>
      <c r="CY45" s="1019"/>
      <c r="CZ45" s="1019"/>
      <c r="DA45" s="1020"/>
      <c r="DB45" s="1018"/>
      <c r="DC45" s="1019"/>
      <c r="DD45" s="1019"/>
      <c r="DE45" s="1019"/>
      <c r="DF45" s="1020"/>
      <c r="DG45" s="1018"/>
      <c r="DH45" s="1019"/>
      <c r="DI45" s="1019"/>
      <c r="DJ45" s="1019"/>
      <c r="DK45" s="1020"/>
      <c r="DL45" s="1018"/>
      <c r="DM45" s="1019"/>
      <c r="DN45" s="1019"/>
      <c r="DO45" s="1019"/>
      <c r="DP45" s="1020"/>
      <c r="DQ45" s="1018"/>
      <c r="DR45" s="1019"/>
      <c r="DS45" s="1019"/>
      <c r="DT45" s="1019"/>
      <c r="DU45" s="1020"/>
      <c r="DV45" s="1021"/>
      <c r="DW45" s="1022"/>
      <c r="DX45" s="1022"/>
      <c r="DY45" s="1022"/>
      <c r="DZ45" s="1023"/>
      <c r="EA45" s="199"/>
    </row>
    <row r="46" spans="1:131" s="200" customFormat="1" ht="26.25" customHeight="1">
      <c r="A46" s="214">
        <v>19</v>
      </c>
      <c r="B46" s="1066"/>
      <c r="C46" s="1067"/>
      <c r="D46" s="1067"/>
      <c r="E46" s="1067"/>
      <c r="F46" s="1067"/>
      <c r="G46" s="1067"/>
      <c r="H46" s="1067"/>
      <c r="I46" s="1067"/>
      <c r="J46" s="1067"/>
      <c r="K46" s="1067"/>
      <c r="L46" s="1067"/>
      <c r="M46" s="1067"/>
      <c r="N46" s="1067"/>
      <c r="O46" s="1067"/>
      <c r="P46" s="1068"/>
      <c r="Q46" s="1072"/>
      <c r="R46" s="1073"/>
      <c r="S46" s="1073"/>
      <c r="T46" s="1073"/>
      <c r="U46" s="1073"/>
      <c r="V46" s="1073"/>
      <c r="W46" s="1073"/>
      <c r="X46" s="1073"/>
      <c r="Y46" s="1073"/>
      <c r="Z46" s="1073"/>
      <c r="AA46" s="1073"/>
      <c r="AB46" s="1073"/>
      <c r="AC46" s="1073"/>
      <c r="AD46" s="1073"/>
      <c r="AE46" s="1074"/>
      <c r="AF46" s="1048"/>
      <c r="AG46" s="1049"/>
      <c r="AH46" s="1049"/>
      <c r="AI46" s="1049"/>
      <c r="AJ46" s="1050"/>
      <c r="AK46" s="1009"/>
      <c r="AL46" s="1000"/>
      <c r="AM46" s="1000"/>
      <c r="AN46" s="1000"/>
      <c r="AO46" s="1000"/>
      <c r="AP46" s="1000"/>
      <c r="AQ46" s="1000"/>
      <c r="AR46" s="1000"/>
      <c r="AS46" s="1000"/>
      <c r="AT46" s="1000"/>
      <c r="AU46" s="1000"/>
      <c r="AV46" s="1000"/>
      <c r="AW46" s="1000"/>
      <c r="AX46" s="1000"/>
      <c r="AY46" s="1000"/>
      <c r="AZ46" s="1071"/>
      <c r="BA46" s="1071"/>
      <c r="BB46" s="1071"/>
      <c r="BC46" s="1071"/>
      <c r="BD46" s="1071"/>
      <c r="BE46" s="1061"/>
      <c r="BF46" s="1061"/>
      <c r="BG46" s="1061"/>
      <c r="BH46" s="1061"/>
      <c r="BI46" s="1062"/>
      <c r="BJ46" s="205"/>
      <c r="BK46" s="205"/>
      <c r="BL46" s="205"/>
      <c r="BM46" s="205"/>
      <c r="BN46" s="205"/>
      <c r="BO46" s="218"/>
      <c r="BP46" s="218"/>
      <c r="BQ46" s="215">
        <v>40</v>
      </c>
      <c r="BR46" s="216"/>
      <c r="BS46" s="1043"/>
      <c r="BT46" s="1044"/>
      <c r="BU46" s="1044"/>
      <c r="BV46" s="1044"/>
      <c r="BW46" s="1044"/>
      <c r="BX46" s="1044"/>
      <c r="BY46" s="1044"/>
      <c r="BZ46" s="1044"/>
      <c r="CA46" s="1044"/>
      <c r="CB46" s="1044"/>
      <c r="CC46" s="1044"/>
      <c r="CD46" s="1044"/>
      <c r="CE46" s="1044"/>
      <c r="CF46" s="1044"/>
      <c r="CG46" s="1045"/>
      <c r="CH46" s="1018"/>
      <c r="CI46" s="1019"/>
      <c r="CJ46" s="1019"/>
      <c r="CK46" s="1019"/>
      <c r="CL46" s="1020"/>
      <c r="CM46" s="1018"/>
      <c r="CN46" s="1019"/>
      <c r="CO46" s="1019"/>
      <c r="CP46" s="1019"/>
      <c r="CQ46" s="1020"/>
      <c r="CR46" s="1018"/>
      <c r="CS46" s="1019"/>
      <c r="CT46" s="1019"/>
      <c r="CU46" s="1019"/>
      <c r="CV46" s="1020"/>
      <c r="CW46" s="1018"/>
      <c r="CX46" s="1019"/>
      <c r="CY46" s="1019"/>
      <c r="CZ46" s="1019"/>
      <c r="DA46" s="1020"/>
      <c r="DB46" s="1018"/>
      <c r="DC46" s="1019"/>
      <c r="DD46" s="1019"/>
      <c r="DE46" s="1019"/>
      <c r="DF46" s="1020"/>
      <c r="DG46" s="1018"/>
      <c r="DH46" s="1019"/>
      <c r="DI46" s="1019"/>
      <c r="DJ46" s="1019"/>
      <c r="DK46" s="1020"/>
      <c r="DL46" s="1018"/>
      <c r="DM46" s="1019"/>
      <c r="DN46" s="1019"/>
      <c r="DO46" s="1019"/>
      <c r="DP46" s="1020"/>
      <c r="DQ46" s="1018"/>
      <c r="DR46" s="1019"/>
      <c r="DS46" s="1019"/>
      <c r="DT46" s="1019"/>
      <c r="DU46" s="1020"/>
      <c r="DV46" s="1021"/>
      <c r="DW46" s="1022"/>
      <c r="DX46" s="1022"/>
      <c r="DY46" s="1022"/>
      <c r="DZ46" s="1023"/>
      <c r="EA46" s="199"/>
    </row>
    <row r="47" spans="1:131" s="200" customFormat="1" ht="26.25" customHeight="1">
      <c r="A47" s="214">
        <v>20</v>
      </c>
      <c r="B47" s="1066"/>
      <c r="C47" s="1067"/>
      <c r="D47" s="1067"/>
      <c r="E47" s="1067"/>
      <c r="F47" s="1067"/>
      <c r="G47" s="1067"/>
      <c r="H47" s="1067"/>
      <c r="I47" s="1067"/>
      <c r="J47" s="1067"/>
      <c r="K47" s="1067"/>
      <c r="L47" s="1067"/>
      <c r="M47" s="1067"/>
      <c r="N47" s="1067"/>
      <c r="O47" s="1067"/>
      <c r="P47" s="1068"/>
      <c r="Q47" s="1072"/>
      <c r="R47" s="1073"/>
      <c r="S47" s="1073"/>
      <c r="T47" s="1073"/>
      <c r="U47" s="1073"/>
      <c r="V47" s="1073"/>
      <c r="W47" s="1073"/>
      <c r="X47" s="1073"/>
      <c r="Y47" s="1073"/>
      <c r="Z47" s="1073"/>
      <c r="AA47" s="1073"/>
      <c r="AB47" s="1073"/>
      <c r="AC47" s="1073"/>
      <c r="AD47" s="1073"/>
      <c r="AE47" s="1074"/>
      <c r="AF47" s="1048"/>
      <c r="AG47" s="1049"/>
      <c r="AH47" s="1049"/>
      <c r="AI47" s="1049"/>
      <c r="AJ47" s="1050"/>
      <c r="AK47" s="1009"/>
      <c r="AL47" s="1000"/>
      <c r="AM47" s="1000"/>
      <c r="AN47" s="1000"/>
      <c r="AO47" s="1000"/>
      <c r="AP47" s="1000"/>
      <c r="AQ47" s="1000"/>
      <c r="AR47" s="1000"/>
      <c r="AS47" s="1000"/>
      <c r="AT47" s="1000"/>
      <c r="AU47" s="1000"/>
      <c r="AV47" s="1000"/>
      <c r="AW47" s="1000"/>
      <c r="AX47" s="1000"/>
      <c r="AY47" s="1000"/>
      <c r="AZ47" s="1071"/>
      <c r="BA47" s="1071"/>
      <c r="BB47" s="1071"/>
      <c r="BC47" s="1071"/>
      <c r="BD47" s="1071"/>
      <c r="BE47" s="1061"/>
      <c r="BF47" s="1061"/>
      <c r="BG47" s="1061"/>
      <c r="BH47" s="1061"/>
      <c r="BI47" s="1062"/>
      <c r="BJ47" s="205"/>
      <c r="BK47" s="205"/>
      <c r="BL47" s="205"/>
      <c r="BM47" s="205"/>
      <c r="BN47" s="205"/>
      <c r="BO47" s="218"/>
      <c r="BP47" s="218"/>
      <c r="BQ47" s="215">
        <v>41</v>
      </c>
      <c r="BR47" s="216"/>
      <c r="BS47" s="1043"/>
      <c r="BT47" s="1044"/>
      <c r="BU47" s="1044"/>
      <c r="BV47" s="1044"/>
      <c r="BW47" s="1044"/>
      <c r="BX47" s="1044"/>
      <c r="BY47" s="1044"/>
      <c r="BZ47" s="1044"/>
      <c r="CA47" s="1044"/>
      <c r="CB47" s="1044"/>
      <c r="CC47" s="1044"/>
      <c r="CD47" s="1044"/>
      <c r="CE47" s="1044"/>
      <c r="CF47" s="1044"/>
      <c r="CG47" s="1045"/>
      <c r="CH47" s="1018"/>
      <c r="CI47" s="1019"/>
      <c r="CJ47" s="1019"/>
      <c r="CK47" s="1019"/>
      <c r="CL47" s="1020"/>
      <c r="CM47" s="1018"/>
      <c r="CN47" s="1019"/>
      <c r="CO47" s="1019"/>
      <c r="CP47" s="1019"/>
      <c r="CQ47" s="1020"/>
      <c r="CR47" s="1018"/>
      <c r="CS47" s="1019"/>
      <c r="CT47" s="1019"/>
      <c r="CU47" s="1019"/>
      <c r="CV47" s="1020"/>
      <c r="CW47" s="1018"/>
      <c r="CX47" s="1019"/>
      <c r="CY47" s="1019"/>
      <c r="CZ47" s="1019"/>
      <c r="DA47" s="1020"/>
      <c r="DB47" s="1018"/>
      <c r="DC47" s="1019"/>
      <c r="DD47" s="1019"/>
      <c r="DE47" s="1019"/>
      <c r="DF47" s="1020"/>
      <c r="DG47" s="1018"/>
      <c r="DH47" s="1019"/>
      <c r="DI47" s="1019"/>
      <c r="DJ47" s="1019"/>
      <c r="DK47" s="1020"/>
      <c r="DL47" s="1018"/>
      <c r="DM47" s="1019"/>
      <c r="DN47" s="1019"/>
      <c r="DO47" s="1019"/>
      <c r="DP47" s="1020"/>
      <c r="DQ47" s="1018"/>
      <c r="DR47" s="1019"/>
      <c r="DS47" s="1019"/>
      <c r="DT47" s="1019"/>
      <c r="DU47" s="1020"/>
      <c r="DV47" s="1021"/>
      <c r="DW47" s="1022"/>
      <c r="DX47" s="1022"/>
      <c r="DY47" s="1022"/>
      <c r="DZ47" s="1023"/>
      <c r="EA47" s="199"/>
    </row>
    <row r="48" spans="1:131" s="200" customFormat="1" ht="26.25" customHeight="1">
      <c r="A48" s="214">
        <v>21</v>
      </c>
      <c r="B48" s="1066"/>
      <c r="C48" s="1067"/>
      <c r="D48" s="1067"/>
      <c r="E48" s="1067"/>
      <c r="F48" s="1067"/>
      <c r="G48" s="1067"/>
      <c r="H48" s="1067"/>
      <c r="I48" s="1067"/>
      <c r="J48" s="1067"/>
      <c r="K48" s="1067"/>
      <c r="L48" s="1067"/>
      <c r="M48" s="1067"/>
      <c r="N48" s="1067"/>
      <c r="O48" s="1067"/>
      <c r="P48" s="1068"/>
      <c r="Q48" s="1072"/>
      <c r="R48" s="1073"/>
      <c r="S48" s="1073"/>
      <c r="T48" s="1073"/>
      <c r="U48" s="1073"/>
      <c r="V48" s="1073"/>
      <c r="W48" s="1073"/>
      <c r="X48" s="1073"/>
      <c r="Y48" s="1073"/>
      <c r="Z48" s="1073"/>
      <c r="AA48" s="1073"/>
      <c r="AB48" s="1073"/>
      <c r="AC48" s="1073"/>
      <c r="AD48" s="1073"/>
      <c r="AE48" s="1074"/>
      <c r="AF48" s="1048"/>
      <c r="AG48" s="1049"/>
      <c r="AH48" s="1049"/>
      <c r="AI48" s="1049"/>
      <c r="AJ48" s="1050"/>
      <c r="AK48" s="1009"/>
      <c r="AL48" s="1000"/>
      <c r="AM48" s="1000"/>
      <c r="AN48" s="1000"/>
      <c r="AO48" s="1000"/>
      <c r="AP48" s="1000"/>
      <c r="AQ48" s="1000"/>
      <c r="AR48" s="1000"/>
      <c r="AS48" s="1000"/>
      <c r="AT48" s="1000"/>
      <c r="AU48" s="1000"/>
      <c r="AV48" s="1000"/>
      <c r="AW48" s="1000"/>
      <c r="AX48" s="1000"/>
      <c r="AY48" s="1000"/>
      <c r="AZ48" s="1071"/>
      <c r="BA48" s="1071"/>
      <c r="BB48" s="1071"/>
      <c r="BC48" s="1071"/>
      <c r="BD48" s="1071"/>
      <c r="BE48" s="1061"/>
      <c r="BF48" s="1061"/>
      <c r="BG48" s="1061"/>
      <c r="BH48" s="1061"/>
      <c r="BI48" s="1062"/>
      <c r="BJ48" s="205"/>
      <c r="BK48" s="205"/>
      <c r="BL48" s="205"/>
      <c r="BM48" s="205"/>
      <c r="BN48" s="205"/>
      <c r="BO48" s="218"/>
      <c r="BP48" s="218"/>
      <c r="BQ48" s="215">
        <v>42</v>
      </c>
      <c r="BR48" s="216"/>
      <c r="BS48" s="1043"/>
      <c r="BT48" s="1044"/>
      <c r="BU48" s="1044"/>
      <c r="BV48" s="1044"/>
      <c r="BW48" s="1044"/>
      <c r="BX48" s="1044"/>
      <c r="BY48" s="1044"/>
      <c r="BZ48" s="1044"/>
      <c r="CA48" s="1044"/>
      <c r="CB48" s="1044"/>
      <c r="CC48" s="1044"/>
      <c r="CD48" s="1044"/>
      <c r="CE48" s="1044"/>
      <c r="CF48" s="1044"/>
      <c r="CG48" s="1045"/>
      <c r="CH48" s="1018"/>
      <c r="CI48" s="1019"/>
      <c r="CJ48" s="1019"/>
      <c r="CK48" s="1019"/>
      <c r="CL48" s="1020"/>
      <c r="CM48" s="1018"/>
      <c r="CN48" s="1019"/>
      <c r="CO48" s="1019"/>
      <c r="CP48" s="1019"/>
      <c r="CQ48" s="1020"/>
      <c r="CR48" s="1018"/>
      <c r="CS48" s="1019"/>
      <c r="CT48" s="1019"/>
      <c r="CU48" s="1019"/>
      <c r="CV48" s="1020"/>
      <c r="CW48" s="1018"/>
      <c r="CX48" s="1019"/>
      <c r="CY48" s="1019"/>
      <c r="CZ48" s="1019"/>
      <c r="DA48" s="1020"/>
      <c r="DB48" s="1018"/>
      <c r="DC48" s="1019"/>
      <c r="DD48" s="1019"/>
      <c r="DE48" s="1019"/>
      <c r="DF48" s="1020"/>
      <c r="DG48" s="1018"/>
      <c r="DH48" s="1019"/>
      <c r="DI48" s="1019"/>
      <c r="DJ48" s="1019"/>
      <c r="DK48" s="1020"/>
      <c r="DL48" s="1018"/>
      <c r="DM48" s="1019"/>
      <c r="DN48" s="1019"/>
      <c r="DO48" s="1019"/>
      <c r="DP48" s="1020"/>
      <c r="DQ48" s="1018"/>
      <c r="DR48" s="1019"/>
      <c r="DS48" s="1019"/>
      <c r="DT48" s="1019"/>
      <c r="DU48" s="1020"/>
      <c r="DV48" s="1021"/>
      <c r="DW48" s="1022"/>
      <c r="DX48" s="1022"/>
      <c r="DY48" s="1022"/>
      <c r="DZ48" s="1023"/>
      <c r="EA48" s="199"/>
    </row>
    <row r="49" spans="1:131" s="200" customFormat="1" ht="26.25" customHeight="1">
      <c r="A49" s="214">
        <v>22</v>
      </c>
      <c r="B49" s="1066"/>
      <c r="C49" s="1067"/>
      <c r="D49" s="1067"/>
      <c r="E49" s="1067"/>
      <c r="F49" s="1067"/>
      <c r="G49" s="1067"/>
      <c r="H49" s="1067"/>
      <c r="I49" s="1067"/>
      <c r="J49" s="1067"/>
      <c r="K49" s="1067"/>
      <c r="L49" s="1067"/>
      <c r="M49" s="1067"/>
      <c r="N49" s="1067"/>
      <c r="O49" s="1067"/>
      <c r="P49" s="1068"/>
      <c r="Q49" s="1072"/>
      <c r="R49" s="1073"/>
      <c r="S49" s="1073"/>
      <c r="T49" s="1073"/>
      <c r="U49" s="1073"/>
      <c r="V49" s="1073"/>
      <c r="W49" s="1073"/>
      <c r="X49" s="1073"/>
      <c r="Y49" s="1073"/>
      <c r="Z49" s="1073"/>
      <c r="AA49" s="1073"/>
      <c r="AB49" s="1073"/>
      <c r="AC49" s="1073"/>
      <c r="AD49" s="1073"/>
      <c r="AE49" s="1074"/>
      <c r="AF49" s="1048"/>
      <c r="AG49" s="1049"/>
      <c r="AH49" s="1049"/>
      <c r="AI49" s="1049"/>
      <c r="AJ49" s="1050"/>
      <c r="AK49" s="1009"/>
      <c r="AL49" s="1000"/>
      <c r="AM49" s="1000"/>
      <c r="AN49" s="1000"/>
      <c r="AO49" s="1000"/>
      <c r="AP49" s="1000"/>
      <c r="AQ49" s="1000"/>
      <c r="AR49" s="1000"/>
      <c r="AS49" s="1000"/>
      <c r="AT49" s="1000"/>
      <c r="AU49" s="1000"/>
      <c r="AV49" s="1000"/>
      <c r="AW49" s="1000"/>
      <c r="AX49" s="1000"/>
      <c r="AY49" s="1000"/>
      <c r="AZ49" s="1071"/>
      <c r="BA49" s="1071"/>
      <c r="BB49" s="1071"/>
      <c r="BC49" s="1071"/>
      <c r="BD49" s="1071"/>
      <c r="BE49" s="1061"/>
      <c r="BF49" s="1061"/>
      <c r="BG49" s="1061"/>
      <c r="BH49" s="1061"/>
      <c r="BI49" s="1062"/>
      <c r="BJ49" s="205"/>
      <c r="BK49" s="205"/>
      <c r="BL49" s="205"/>
      <c r="BM49" s="205"/>
      <c r="BN49" s="205"/>
      <c r="BO49" s="218"/>
      <c r="BP49" s="218"/>
      <c r="BQ49" s="215">
        <v>43</v>
      </c>
      <c r="BR49" s="216"/>
      <c r="BS49" s="1043"/>
      <c r="BT49" s="1044"/>
      <c r="BU49" s="1044"/>
      <c r="BV49" s="1044"/>
      <c r="BW49" s="1044"/>
      <c r="BX49" s="1044"/>
      <c r="BY49" s="1044"/>
      <c r="BZ49" s="1044"/>
      <c r="CA49" s="1044"/>
      <c r="CB49" s="1044"/>
      <c r="CC49" s="1044"/>
      <c r="CD49" s="1044"/>
      <c r="CE49" s="1044"/>
      <c r="CF49" s="1044"/>
      <c r="CG49" s="1045"/>
      <c r="CH49" s="1018"/>
      <c r="CI49" s="1019"/>
      <c r="CJ49" s="1019"/>
      <c r="CK49" s="1019"/>
      <c r="CL49" s="1020"/>
      <c r="CM49" s="1018"/>
      <c r="CN49" s="1019"/>
      <c r="CO49" s="1019"/>
      <c r="CP49" s="1019"/>
      <c r="CQ49" s="1020"/>
      <c r="CR49" s="1018"/>
      <c r="CS49" s="1019"/>
      <c r="CT49" s="1019"/>
      <c r="CU49" s="1019"/>
      <c r="CV49" s="1020"/>
      <c r="CW49" s="1018"/>
      <c r="CX49" s="1019"/>
      <c r="CY49" s="1019"/>
      <c r="CZ49" s="1019"/>
      <c r="DA49" s="1020"/>
      <c r="DB49" s="1018"/>
      <c r="DC49" s="1019"/>
      <c r="DD49" s="1019"/>
      <c r="DE49" s="1019"/>
      <c r="DF49" s="1020"/>
      <c r="DG49" s="1018"/>
      <c r="DH49" s="1019"/>
      <c r="DI49" s="1019"/>
      <c r="DJ49" s="1019"/>
      <c r="DK49" s="1020"/>
      <c r="DL49" s="1018"/>
      <c r="DM49" s="1019"/>
      <c r="DN49" s="1019"/>
      <c r="DO49" s="1019"/>
      <c r="DP49" s="1020"/>
      <c r="DQ49" s="1018"/>
      <c r="DR49" s="1019"/>
      <c r="DS49" s="1019"/>
      <c r="DT49" s="1019"/>
      <c r="DU49" s="1020"/>
      <c r="DV49" s="1021"/>
      <c r="DW49" s="1022"/>
      <c r="DX49" s="1022"/>
      <c r="DY49" s="1022"/>
      <c r="DZ49" s="1023"/>
      <c r="EA49" s="199"/>
    </row>
    <row r="50" spans="1:131" s="200" customFormat="1" ht="26.25" customHeight="1">
      <c r="A50" s="214">
        <v>23</v>
      </c>
      <c r="B50" s="1066"/>
      <c r="C50" s="1067"/>
      <c r="D50" s="1067"/>
      <c r="E50" s="1067"/>
      <c r="F50" s="1067"/>
      <c r="G50" s="1067"/>
      <c r="H50" s="1067"/>
      <c r="I50" s="1067"/>
      <c r="J50" s="1067"/>
      <c r="K50" s="1067"/>
      <c r="L50" s="1067"/>
      <c r="M50" s="1067"/>
      <c r="N50" s="1067"/>
      <c r="O50" s="1067"/>
      <c r="P50" s="1068"/>
      <c r="Q50" s="1069"/>
      <c r="R50" s="1052"/>
      <c r="S50" s="1052"/>
      <c r="T50" s="1052"/>
      <c r="U50" s="1052"/>
      <c r="V50" s="1052"/>
      <c r="W50" s="1052"/>
      <c r="X50" s="1052"/>
      <c r="Y50" s="1052"/>
      <c r="Z50" s="1052"/>
      <c r="AA50" s="1052"/>
      <c r="AB50" s="1052"/>
      <c r="AC50" s="1052"/>
      <c r="AD50" s="1052"/>
      <c r="AE50" s="1070"/>
      <c r="AF50" s="1048"/>
      <c r="AG50" s="1049"/>
      <c r="AH50" s="1049"/>
      <c r="AI50" s="1049"/>
      <c r="AJ50" s="1050"/>
      <c r="AK50" s="1051"/>
      <c r="AL50" s="1052"/>
      <c r="AM50" s="1052"/>
      <c r="AN50" s="1052"/>
      <c r="AO50" s="1052"/>
      <c r="AP50" s="1052"/>
      <c r="AQ50" s="1052"/>
      <c r="AR50" s="1052"/>
      <c r="AS50" s="1052"/>
      <c r="AT50" s="1052"/>
      <c r="AU50" s="1052"/>
      <c r="AV50" s="1052"/>
      <c r="AW50" s="1052"/>
      <c r="AX50" s="1052"/>
      <c r="AY50" s="1052"/>
      <c r="AZ50" s="1053"/>
      <c r="BA50" s="1053"/>
      <c r="BB50" s="1053"/>
      <c r="BC50" s="1053"/>
      <c r="BD50" s="1053"/>
      <c r="BE50" s="1061"/>
      <c r="BF50" s="1061"/>
      <c r="BG50" s="1061"/>
      <c r="BH50" s="1061"/>
      <c r="BI50" s="1062"/>
      <c r="BJ50" s="205"/>
      <c r="BK50" s="205"/>
      <c r="BL50" s="205"/>
      <c r="BM50" s="205"/>
      <c r="BN50" s="205"/>
      <c r="BO50" s="218"/>
      <c r="BP50" s="218"/>
      <c r="BQ50" s="215">
        <v>44</v>
      </c>
      <c r="BR50" s="216"/>
      <c r="BS50" s="1043"/>
      <c r="BT50" s="1044"/>
      <c r="BU50" s="1044"/>
      <c r="BV50" s="1044"/>
      <c r="BW50" s="1044"/>
      <c r="BX50" s="1044"/>
      <c r="BY50" s="1044"/>
      <c r="BZ50" s="1044"/>
      <c r="CA50" s="1044"/>
      <c r="CB50" s="1044"/>
      <c r="CC50" s="1044"/>
      <c r="CD50" s="1044"/>
      <c r="CE50" s="1044"/>
      <c r="CF50" s="1044"/>
      <c r="CG50" s="1045"/>
      <c r="CH50" s="1018"/>
      <c r="CI50" s="1019"/>
      <c r="CJ50" s="1019"/>
      <c r="CK50" s="1019"/>
      <c r="CL50" s="1020"/>
      <c r="CM50" s="1018"/>
      <c r="CN50" s="1019"/>
      <c r="CO50" s="1019"/>
      <c r="CP50" s="1019"/>
      <c r="CQ50" s="1020"/>
      <c r="CR50" s="1018"/>
      <c r="CS50" s="1019"/>
      <c r="CT50" s="1019"/>
      <c r="CU50" s="1019"/>
      <c r="CV50" s="1020"/>
      <c r="CW50" s="1018"/>
      <c r="CX50" s="1019"/>
      <c r="CY50" s="1019"/>
      <c r="CZ50" s="1019"/>
      <c r="DA50" s="1020"/>
      <c r="DB50" s="1018"/>
      <c r="DC50" s="1019"/>
      <c r="DD50" s="1019"/>
      <c r="DE50" s="1019"/>
      <c r="DF50" s="1020"/>
      <c r="DG50" s="1018"/>
      <c r="DH50" s="1019"/>
      <c r="DI50" s="1019"/>
      <c r="DJ50" s="1019"/>
      <c r="DK50" s="1020"/>
      <c r="DL50" s="1018"/>
      <c r="DM50" s="1019"/>
      <c r="DN50" s="1019"/>
      <c r="DO50" s="1019"/>
      <c r="DP50" s="1020"/>
      <c r="DQ50" s="1018"/>
      <c r="DR50" s="1019"/>
      <c r="DS50" s="1019"/>
      <c r="DT50" s="1019"/>
      <c r="DU50" s="1020"/>
      <c r="DV50" s="1021"/>
      <c r="DW50" s="1022"/>
      <c r="DX50" s="1022"/>
      <c r="DY50" s="1022"/>
      <c r="DZ50" s="1023"/>
      <c r="EA50" s="199"/>
    </row>
    <row r="51" spans="1:131" s="200" customFormat="1" ht="26.25" customHeight="1">
      <c r="A51" s="214">
        <v>24</v>
      </c>
      <c r="B51" s="1066"/>
      <c r="C51" s="1067"/>
      <c r="D51" s="1067"/>
      <c r="E51" s="1067"/>
      <c r="F51" s="1067"/>
      <c r="G51" s="1067"/>
      <c r="H51" s="1067"/>
      <c r="I51" s="1067"/>
      <c r="J51" s="1067"/>
      <c r="K51" s="1067"/>
      <c r="L51" s="1067"/>
      <c r="M51" s="1067"/>
      <c r="N51" s="1067"/>
      <c r="O51" s="1067"/>
      <c r="P51" s="1068"/>
      <c r="Q51" s="1069"/>
      <c r="R51" s="1052"/>
      <c r="S51" s="1052"/>
      <c r="T51" s="1052"/>
      <c r="U51" s="1052"/>
      <c r="V51" s="1052"/>
      <c r="W51" s="1052"/>
      <c r="X51" s="1052"/>
      <c r="Y51" s="1052"/>
      <c r="Z51" s="1052"/>
      <c r="AA51" s="1052"/>
      <c r="AB51" s="1052"/>
      <c r="AC51" s="1052"/>
      <c r="AD51" s="1052"/>
      <c r="AE51" s="1070"/>
      <c r="AF51" s="1048"/>
      <c r="AG51" s="1049"/>
      <c r="AH51" s="1049"/>
      <c r="AI51" s="1049"/>
      <c r="AJ51" s="1050"/>
      <c r="AK51" s="1051"/>
      <c r="AL51" s="1052"/>
      <c r="AM51" s="1052"/>
      <c r="AN51" s="1052"/>
      <c r="AO51" s="1052"/>
      <c r="AP51" s="1052"/>
      <c r="AQ51" s="1052"/>
      <c r="AR51" s="1052"/>
      <c r="AS51" s="1052"/>
      <c r="AT51" s="1052"/>
      <c r="AU51" s="1052"/>
      <c r="AV51" s="1052"/>
      <c r="AW51" s="1052"/>
      <c r="AX51" s="1052"/>
      <c r="AY51" s="1052"/>
      <c r="AZ51" s="1053"/>
      <c r="BA51" s="1053"/>
      <c r="BB51" s="1053"/>
      <c r="BC51" s="1053"/>
      <c r="BD51" s="1053"/>
      <c r="BE51" s="1061"/>
      <c r="BF51" s="1061"/>
      <c r="BG51" s="1061"/>
      <c r="BH51" s="1061"/>
      <c r="BI51" s="1062"/>
      <c r="BJ51" s="205"/>
      <c r="BK51" s="205"/>
      <c r="BL51" s="205"/>
      <c r="BM51" s="205"/>
      <c r="BN51" s="205"/>
      <c r="BO51" s="218"/>
      <c r="BP51" s="218"/>
      <c r="BQ51" s="215">
        <v>45</v>
      </c>
      <c r="BR51" s="216"/>
      <c r="BS51" s="1043"/>
      <c r="BT51" s="1044"/>
      <c r="BU51" s="1044"/>
      <c r="BV51" s="1044"/>
      <c r="BW51" s="1044"/>
      <c r="BX51" s="1044"/>
      <c r="BY51" s="1044"/>
      <c r="BZ51" s="1044"/>
      <c r="CA51" s="1044"/>
      <c r="CB51" s="1044"/>
      <c r="CC51" s="1044"/>
      <c r="CD51" s="1044"/>
      <c r="CE51" s="1044"/>
      <c r="CF51" s="1044"/>
      <c r="CG51" s="1045"/>
      <c r="CH51" s="1018"/>
      <c r="CI51" s="1019"/>
      <c r="CJ51" s="1019"/>
      <c r="CK51" s="1019"/>
      <c r="CL51" s="1020"/>
      <c r="CM51" s="1018"/>
      <c r="CN51" s="1019"/>
      <c r="CO51" s="1019"/>
      <c r="CP51" s="1019"/>
      <c r="CQ51" s="1020"/>
      <c r="CR51" s="1018"/>
      <c r="CS51" s="1019"/>
      <c r="CT51" s="1019"/>
      <c r="CU51" s="1019"/>
      <c r="CV51" s="1020"/>
      <c r="CW51" s="1018"/>
      <c r="CX51" s="1019"/>
      <c r="CY51" s="1019"/>
      <c r="CZ51" s="1019"/>
      <c r="DA51" s="1020"/>
      <c r="DB51" s="1018"/>
      <c r="DC51" s="1019"/>
      <c r="DD51" s="1019"/>
      <c r="DE51" s="1019"/>
      <c r="DF51" s="1020"/>
      <c r="DG51" s="1018"/>
      <c r="DH51" s="1019"/>
      <c r="DI51" s="1019"/>
      <c r="DJ51" s="1019"/>
      <c r="DK51" s="1020"/>
      <c r="DL51" s="1018"/>
      <c r="DM51" s="1019"/>
      <c r="DN51" s="1019"/>
      <c r="DO51" s="1019"/>
      <c r="DP51" s="1020"/>
      <c r="DQ51" s="1018"/>
      <c r="DR51" s="1019"/>
      <c r="DS51" s="1019"/>
      <c r="DT51" s="1019"/>
      <c r="DU51" s="1020"/>
      <c r="DV51" s="1021"/>
      <c r="DW51" s="1022"/>
      <c r="DX51" s="1022"/>
      <c r="DY51" s="1022"/>
      <c r="DZ51" s="1023"/>
      <c r="EA51" s="199"/>
    </row>
    <row r="52" spans="1:131" s="200" customFormat="1" ht="26.25" customHeight="1">
      <c r="A52" s="214">
        <v>25</v>
      </c>
      <c r="B52" s="1066"/>
      <c r="C52" s="1067"/>
      <c r="D52" s="1067"/>
      <c r="E52" s="1067"/>
      <c r="F52" s="1067"/>
      <c r="G52" s="1067"/>
      <c r="H52" s="1067"/>
      <c r="I52" s="1067"/>
      <c r="J52" s="1067"/>
      <c r="K52" s="1067"/>
      <c r="L52" s="1067"/>
      <c r="M52" s="1067"/>
      <c r="N52" s="1067"/>
      <c r="O52" s="1067"/>
      <c r="P52" s="1068"/>
      <c r="Q52" s="1069"/>
      <c r="R52" s="1052"/>
      <c r="S52" s="1052"/>
      <c r="T52" s="1052"/>
      <c r="U52" s="1052"/>
      <c r="V52" s="1052"/>
      <c r="W52" s="1052"/>
      <c r="X52" s="1052"/>
      <c r="Y52" s="1052"/>
      <c r="Z52" s="1052"/>
      <c r="AA52" s="1052"/>
      <c r="AB52" s="1052"/>
      <c r="AC52" s="1052"/>
      <c r="AD52" s="1052"/>
      <c r="AE52" s="1070"/>
      <c r="AF52" s="1048"/>
      <c r="AG52" s="1049"/>
      <c r="AH52" s="1049"/>
      <c r="AI52" s="1049"/>
      <c r="AJ52" s="1050"/>
      <c r="AK52" s="1051"/>
      <c r="AL52" s="1052"/>
      <c r="AM52" s="1052"/>
      <c r="AN52" s="1052"/>
      <c r="AO52" s="1052"/>
      <c r="AP52" s="1052"/>
      <c r="AQ52" s="1052"/>
      <c r="AR52" s="1052"/>
      <c r="AS52" s="1052"/>
      <c r="AT52" s="1052"/>
      <c r="AU52" s="1052"/>
      <c r="AV52" s="1052"/>
      <c r="AW52" s="1052"/>
      <c r="AX52" s="1052"/>
      <c r="AY52" s="1052"/>
      <c r="AZ52" s="1053"/>
      <c r="BA52" s="1053"/>
      <c r="BB52" s="1053"/>
      <c r="BC52" s="1053"/>
      <c r="BD52" s="1053"/>
      <c r="BE52" s="1061"/>
      <c r="BF52" s="1061"/>
      <c r="BG52" s="1061"/>
      <c r="BH52" s="1061"/>
      <c r="BI52" s="1062"/>
      <c r="BJ52" s="205"/>
      <c r="BK52" s="205"/>
      <c r="BL52" s="205"/>
      <c r="BM52" s="205"/>
      <c r="BN52" s="205"/>
      <c r="BO52" s="218"/>
      <c r="BP52" s="218"/>
      <c r="BQ52" s="215">
        <v>46</v>
      </c>
      <c r="BR52" s="216"/>
      <c r="BS52" s="1043"/>
      <c r="BT52" s="1044"/>
      <c r="BU52" s="1044"/>
      <c r="BV52" s="1044"/>
      <c r="BW52" s="1044"/>
      <c r="BX52" s="1044"/>
      <c r="BY52" s="1044"/>
      <c r="BZ52" s="1044"/>
      <c r="CA52" s="1044"/>
      <c r="CB52" s="1044"/>
      <c r="CC52" s="1044"/>
      <c r="CD52" s="1044"/>
      <c r="CE52" s="1044"/>
      <c r="CF52" s="1044"/>
      <c r="CG52" s="1045"/>
      <c r="CH52" s="1018"/>
      <c r="CI52" s="1019"/>
      <c r="CJ52" s="1019"/>
      <c r="CK52" s="1019"/>
      <c r="CL52" s="1020"/>
      <c r="CM52" s="1018"/>
      <c r="CN52" s="1019"/>
      <c r="CO52" s="1019"/>
      <c r="CP52" s="1019"/>
      <c r="CQ52" s="1020"/>
      <c r="CR52" s="1018"/>
      <c r="CS52" s="1019"/>
      <c r="CT52" s="1019"/>
      <c r="CU52" s="1019"/>
      <c r="CV52" s="1020"/>
      <c r="CW52" s="1018"/>
      <c r="CX52" s="1019"/>
      <c r="CY52" s="1019"/>
      <c r="CZ52" s="1019"/>
      <c r="DA52" s="1020"/>
      <c r="DB52" s="1018"/>
      <c r="DC52" s="1019"/>
      <c r="DD52" s="1019"/>
      <c r="DE52" s="1019"/>
      <c r="DF52" s="1020"/>
      <c r="DG52" s="1018"/>
      <c r="DH52" s="1019"/>
      <c r="DI52" s="1019"/>
      <c r="DJ52" s="1019"/>
      <c r="DK52" s="1020"/>
      <c r="DL52" s="1018"/>
      <c r="DM52" s="1019"/>
      <c r="DN52" s="1019"/>
      <c r="DO52" s="1019"/>
      <c r="DP52" s="1020"/>
      <c r="DQ52" s="1018"/>
      <c r="DR52" s="1019"/>
      <c r="DS52" s="1019"/>
      <c r="DT52" s="1019"/>
      <c r="DU52" s="1020"/>
      <c r="DV52" s="1021"/>
      <c r="DW52" s="1022"/>
      <c r="DX52" s="1022"/>
      <c r="DY52" s="1022"/>
      <c r="DZ52" s="1023"/>
      <c r="EA52" s="199"/>
    </row>
    <row r="53" spans="1:131" s="200" customFormat="1" ht="26.25" customHeight="1">
      <c r="A53" s="214">
        <v>26</v>
      </c>
      <c r="B53" s="1066"/>
      <c r="C53" s="1067"/>
      <c r="D53" s="1067"/>
      <c r="E53" s="1067"/>
      <c r="F53" s="1067"/>
      <c r="G53" s="1067"/>
      <c r="H53" s="1067"/>
      <c r="I53" s="1067"/>
      <c r="J53" s="1067"/>
      <c r="K53" s="1067"/>
      <c r="L53" s="1067"/>
      <c r="M53" s="1067"/>
      <c r="N53" s="1067"/>
      <c r="O53" s="1067"/>
      <c r="P53" s="1068"/>
      <c r="Q53" s="1069"/>
      <c r="R53" s="1052"/>
      <c r="S53" s="1052"/>
      <c r="T53" s="1052"/>
      <c r="U53" s="1052"/>
      <c r="V53" s="1052"/>
      <c r="W53" s="1052"/>
      <c r="X53" s="1052"/>
      <c r="Y53" s="1052"/>
      <c r="Z53" s="1052"/>
      <c r="AA53" s="1052"/>
      <c r="AB53" s="1052"/>
      <c r="AC53" s="1052"/>
      <c r="AD53" s="1052"/>
      <c r="AE53" s="1070"/>
      <c r="AF53" s="1048"/>
      <c r="AG53" s="1049"/>
      <c r="AH53" s="1049"/>
      <c r="AI53" s="1049"/>
      <c r="AJ53" s="1050"/>
      <c r="AK53" s="1051"/>
      <c r="AL53" s="1052"/>
      <c r="AM53" s="1052"/>
      <c r="AN53" s="1052"/>
      <c r="AO53" s="1052"/>
      <c r="AP53" s="1052"/>
      <c r="AQ53" s="1052"/>
      <c r="AR53" s="1052"/>
      <c r="AS53" s="1052"/>
      <c r="AT53" s="1052"/>
      <c r="AU53" s="1052"/>
      <c r="AV53" s="1052"/>
      <c r="AW53" s="1052"/>
      <c r="AX53" s="1052"/>
      <c r="AY53" s="1052"/>
      <c r="AZ53" s="1053"/>
      <c r="BA53" s="1053"/>
      <c r="BB53" s="1053"/>
      <c r="BC53" s="1053"/>
      <c r="BD53" s="1053"/>
      <c r="BE53" s="1061"/>
      <c r="BF53" s="1061"/>
      <c r="BG53" s="1061"/>
      <c r="BH53" s="1061"/>
      <c r="BI53" s="1062"/>
      <c r="BJ53" s="205"/>
      <c r="BK53" s="205"/>
      <c r="BL53" s="205"/>
      <c r="BM53" s="205"/>
      <c r="BN53" s="205"/>
      <c r="BO53" s="218"/>
      <c r="BP53" s="218"/>
      <c r="BQ53" s="215">
        <v>47</v>
      </c>
      <c r="BR53" s="216"/>
      <c r="BS53" s="1043"/>
      <c r="BT53" s="1044"/>
      <c r="BU53" s="1044"/>
      <c r="BV53" s="1044"/>
      <c r="BW53" s="1044"/>
      <c r="BX53" s="1044"/>
      <c r="BY53" s="1044"/>
      <c r="BZ53" s="1044"/>
      <c r="CA53" s="1044"/>
      <c r="CB53" s="1044"/>
      <c r="CC53" s="1044"/>
      <c r="CD53" s="1044"/>
      <c r="CE53" s="1044"/>
      <c r="CF53" s="1044"/>
      <c r="CG53" s="1045"/>
      <c r="CH53" s="1018"/>
      <c r="CI53" s="1019"/>
      <c r="CJ53" s="1019"/>
      <c r="CK53" s="1019"/>
      <c r="CL53" s="1020"/>
      <c r="CM53" s="1018"/>
      <c r="CN53" s="1019"/>
      <c r="CO53" s="1019"/>
      <c r="CP53" s="1019"/>
      <c r="CQ53" s="1020"/>
      <c r="CR53" s="1018"/>
      <c r="CS53" s="1019"/>
      <c r="CT53" s="1019"/>
      <c r="CU53" s="1019"/>
      <c r="CV53" s="1020"/>
      <c r="CW53" s="1018"/>
      <c r="CX53" s="1019"/>
      <c r="CY53" s="1019"/>
      <c r="CZ53" s="1019"/>
      <c r="DA53" s="1020"/>
      <c r="DB53" s="1018"/>
      <c r="DC53" s="1019"/>
      <c r="DD53" s="1019"/>
      <c r="DE53" s="1019"/>
      <c r="DF53" s="1020"/>
      <c r="DG53" s="1018"/>
      <c r="DH53" s="1019"/>
      <c r="DI53" s="1019"/>
      <c r="DJ53" s="1019"/>
      <c r="DK53" s="1020"/>
      <c r="DL53" s="1018"/>
      <c r="DM53" s="1019"/>
      <c r="DN53" s="1019"/>
      <c r="DO53" s="1019"/>
      <c r="DP53" s="1020"/>
      <c r="DQ53" s="1018"/>
      <c r="DR53" s="1019"/>
      <c r="DS53" s="1019"/>
      <c r="DT53" s="1019"/>
      <c r="DU53" s="1020"/>
      <c r="DV53" s="1021"/>
      <c r="DW53" s="1022"/>
      <c r="DX53" s="1022"/>
      <c r="DY53" s="1022"/>
      <c r="DZ53" s="1023"/>
      <c r="EA53" s="199"/>
    </row>
    <row r="54" spans="1:131" s="200" customFormat="1" ht="26.25" customHeight="1">
      <c r="A54" s="214">
        <v>27</v>
      </c>
      <c r="B54" s="1066"/>
      <c r="C54" s="1067"/>
      <c r="D54" s="1067"/>
      <c r="E54" s="1067"/>
      <c r="F54" s="1067"/>
      <c r="G54" s="1067"/>
      <c r="H54" s="1067"/>
      <c r="I54" s="1067"/>
      <c r="J54" s="1067"/>
      <c r="K54" s="1067"/>
      <c r="L54" s="1067"/>
      <c r="M54" s="1067"/>
      <c r="N54" s="1067"/>
      <c r="O54" s="1067"/>
      <c r="P54" s="1068"/>
      <c r="Q54" s="1069"/>
      <c r="R54" s="1052"/>
      <c r="S54" s="1052"/>
      <c r="T54" s="1052"/>
      <c r="U54" s="1052"/>
      <c r="V54" s="1052"/>
      <c r="W54" s="1052"/>
      <c r="X54" s="1052"/>
      <c r="Y54" s="1052"/>
      <c r="Z54" s="1052"/>
      <c r="AA54" s="1052"/>
      <c r="AB54" s="1052"/>
      <c r="AC54" s="1052"/>
      <c r="AD54" s="1052"/>
      <c r="AE54" s="1070"/>
      <c r="AF54" s="1048"/>
      <c r="AG54" s="1049"/>
      <c r="AH54" s="1049"/>
      <c r="AI54" s="1049"/>
      <c r="AJ54" s="1050"/>
      <c r="AK54" s="1051"/>
      <c r="AL54" s="1052"/>
      <c r="AM54" s="1052"/>
      <c r="AN54" s="1052"/>
      <c r="AO54" s="1052"/>
      <c r="AP54" s="1052"/>
      <c r="AQ54" s="1052"/>
      <c r="AR54" s="1052"/>
      <c r="AS54" s="1052"/>
      <c r="AT54" s="1052"/>
      <c r="AU54" s="1052"/>
      <c r="AV54" s="1052"/>
      <c r="AW54" s="1052"/>
      <c r="AX54" s="1052"/>
      <c r="AY54" s="1052"/>
      <c r="AZ54" s="1053"/>
      <c r="BA54" s="1053"/>
      <c r="BB54" s="1053"/>
      <c r="BC54" s="1053"/>
      <c r="BD54" s="1053"/>
      <c r="BE54" s="1061"/>
      <c r="BF54" s="1061"/>
      <c r="BG54" s="1061"/>
      <c r="BH54" s="1061"/>
      <c r="BI54" s="1062"/>
      <c r="BJ54" s="205"/>
      <c r="BK54" s="205"/>
      <c r="BL54" s="205"/>
      <c r="BM54" s="205"/>
      <c r="BN54" s="205"/>
      <c r="BO54" s="218"/>
      <c r="BP54" s="218"/>
      <c r="BQ54" s="215">
        <v>48</v>
      </c>
      <c r="BR54" s="216"/>
      <c r="BS54" s="1043"/>
      <c r="BT54" s="1044"/>
      <c r="BU54" s="1044"/>
      <c r="BV54" s="1044"/>
      <c r="BW54" s="1044"/>
      <c r="BX54" s="1044"/>
      <c r="BY54" s="1044"/>
      <c r="BZ54" s="1044"/>
      <c r="CA54" s="1044"/>
      <c r="CB54" s="1044"/>
      <c r="CC54" s="1044"/>
      <c r="CD54" s="1044"/>
      <c r="CE54" s="1044"/>
      <c r="CF54" s="1044"/>
      <c r="CG54" s="1045"/>
      <c r="CH54" s="1018"/>
      <c r="CI54" s="1019"/>
      <c r="CJ54" s="1019"/>
      <c r="CK54" s="1019"/>
      <c r="CL54" s="1020"/>
      <c r="CM54" s="1018"/>
      <c r="CN54" s="1019"/>
      <c r="CO54" s="1019"/>
      <c r="CP54" s="1019"/>
      <c r="CQ54" s="1020"/>
      <c r="CR54" s="1018"/>
      <c r="CS54" s="1019"/>
      <c r="CT54" s="1019"/>
      <c r="CU54" s="1019"/>
      <c r="CV54" s="1020"/>
      <c r="CW54" s="1018"/>
      <c r="CX54" s="1019"/>
      <c r="CY54" s="1019"/>
      <c r="CZ54" s="1019"/>
      <c r="DA54" s="1020"/>
      <c r="DB54" s="1018"/>
      <c r="DC54" s="1019"/>
      <c r="DD54" s="1019"/>
      <c r="DE54" s="1019"/>
      <c r="DF54" s="1020"/>
      <c r="DG54" s="1018"/>
      <c r="DH54" s="1019"/>
      <c r="DI54" s="1019"/>
      <c r="DJ54" s="1019"/>
      <c r="DK54" s="1020"/>
      <c r="DL54" s="1018"/>
      <c r="DM54" s="1019"/>
      <c r="DN54" s="1019"/>
      <c r="DO54" s="1019"/>
      <c r="DP54" s="1020"/>
      <c r="DQ54" s="1018"/>
      <c r="DR54" s="1019"/>
      <c r="DS54" s="1019"/>
      <c r="DT54" s="1019"/>
      <c r="DU54" s="1020"/>
      <c r="DV54" s="1021"/>
      <c r="DW54" s="1022"/>
      <c r="DX54" s="1022"/>
      <c r="DY54" s="1022"/>
      <c r="DZ54" s="1023"/>
      <c r="EA54" s="199"/>
    </row>
    <row r="55" spans="1:131" s="200" customFormat="1" ht="26.25" customHeight="1">
      <c r="A55" s="214">
        <v>28</v>
      </c>
      <c r="B55" s="1066"/>
      <c r="C55" s="1067"/>
      <c r="D55" s="1067"/>
      <c r="E55" s="1067"/>
      <c r="F55" s="1067"/>
      <c r="G55" s="1067"/>
      <c r="H55" s="1067"/>
      <c r="I55" s="1067"/>
      <c r="J55" s="1067"/>
      <c r="K55" s="1067"/>
      <c r="L55" s="1067"/>
      <c r="M55" s="1067"/>
      <c r="N55" s="1067"/>
      <c r="O55" s="1067"/>
      <c r="P55" s="1068"/>
      <c r="Q55" s="1069"/>
      <c r="R55" s="1052"/>
      <c r="S55" s="1052"/>
      <c r="T55" s="1052"/>
      <c r="U55" s="1052"/>
      <c r="V55" s="1052"/>
      <c r="W55" s="1052"/>
      <c r="X55" s="1052"/>
      <c r="Y55" s="1052"/>
      <c r="Z55" s="1052"/>
      <c r="AA55" s="1052"/>
      <c r="AB55" s="1052"/>
      <c r="AC55" s="1052"/>
      <c r="AD55" s="1052"/>
      <c r="AE55" s="1070"/>
      <c r="AF55" s="1048"/>
      <c r="AG55" s="1049"/>
      <c r="AH55" s="1049"/>
      <c r="AI55" s="1049"/>
      <c r="AJ55" s="1050"/>
      <c r="AK55" s="1051"/>
      <c r="AL55" s="1052"/>
      <c r="AM55" s="1052"/>
      <c r="AN55" s="1052"/>
      <c r="AO55" s="1052"/>
      <c r="AP55" s="1052"/>
      <c r="AQ55" s="1052"/>
      <c r="AR55" s="1052"/>
      <c r="AS55" s="1052"/>
      <c r="AT55" s="1052"/>
      <c r="AU55" s="1052"/>
      <c r="AV55" s="1052"/>
      <c r="AW55" s="1052"/>
      <c r="AX55" s="1052"/>
      <c r="AY55" s="1052"/>
      <c r="AZ55" s="1053"/>
      <c r="BA55" s="1053"/>
      <c r="BB55" s="1053"/>
      <c r="BC55" s="1053"/>
      <c r="BD55" s="1053"/>
      <c r="BE55" s="1061"/>
      <c r="BF55" s="1061"/>
      <c r="BG55" s="1061"/>
      <c r="BH55" s="1061"/>
      <c r="BI55" s="1062"/>
      <c r="BJ55" s="205"/>
      <c r="BK55" s="205"/>
      <c r="BL55" s="205"/>
      <c r="BM55" s="205"/>
      <c r="BN55" s="205"/>
      <c r="BO55" s="218"/>
      <c r="BP55" s="218"/>
      <c r="BQ55" s="215">
        <v>49</v>
      </c>
      <c r="BR55" s="216"/>
      <c r="BS55" s="1043"/>
      <c r="BT55" s="1044"/>
      <c r="BU55" s="1044"/>
      <c r="BV55" s="1044"/>
      <c r="BW55" s="1044"/>
      <c r="BX55" s="1044"/>
      <c r="BY55" s="1044"/>
      <c r="BZ55" s="1044"/>
      <c r="CA55" s="1044"/>
      <c r="CB55" s="1044"/>
      <c r="CC55" s="1044"/>
      <c r="CD55" s="1044"/>
      <c r="CE55" s="1044"/>
      <c r="CF55" s="1044"/>
      <c r="CG55" s="1045"/>
      <c r="CH55" s="1018"/>
      <c r="CI55" s="1019"/>
      <c r="CJ55" s="1019"/>
      <c r="CK55" s="1019"/>
      <c r="CL55" s="1020"/>
      <c r="CM55" s="1018"/>
      <c r="CN55" s="1019"/>
      <c r="CO55" s="1019"/>
      <c r="CP55" s="1019"/>
      <c r="CQ55" s="1020"/>
      <c r="CR55" s="1018"/>
      <c r="CS55" s="1019"/>
      <c r="CT55" s="1019"/>
      <c r="CU55" s="1019"/>
      <c r="CV55" s="1020"/>
      <c r="CW55" s="1018"/>
      <c r="CX55" s="1019"/>
      <c r="CY55" s="1019"/>
      <c r="CZ55" s="1019"/>
      <c r="DA55" s="1020"/>
      <c r="DB55" s="1018"/>
      <c r="DC55" s="1019"/>
      <c r="DD55" s="1019"/>
      <c r="DE55" s="1019"/>
      <c r="DF55" s="1020"/>
      <c r="DG55" s="1018"/>
      <c r="DH55" s="1019"/>
      <c r="DI55" s="1019"/>
      <c r="DJ55" s="1019"/>
      <c r="DK55" s="1020"/>
      <c r="DL55" s="1018"/>
      <c r="DM55" s="1019"/>
      <c r="DN55" s="1019"/>
      <c r="DO55" s="1019"/>
      <c r="DP55" s="1020"/>
      <c r="DQ55" s="1018"/>
      <c r="DR55" s="1019"/>
      <c r="DS55" s="1019"/>
      <c r="DT55" s="1019"/>
      <c r="DU55" s="1020"/>
      <c r="DV55" s="1021"/>
      <c r="DW55" s="1022"/>
      <c r="DX55" s="1022"/>
      <c r="DY55" s="1022"/>
      <c r="DZ55" s="1023"/>
      <c r="EA55" s="199"/>
    </row>
    <row r="56" spans="1:131" s="200" customFormat="1" ht="26.25" customHeight="1">
      <c r="A56" s="214">
        <v>29</v>
      </c>
      <c r="B56" s="1066"/>
      <c r="C56" s="1067"/>
      <c r="D56" s="1067"/>
      <c r="E56" s="1067"/>
      <c r="F56" s="1067"/>
      <c r="G56" s="1067"/>
      <c r="H56" s="1067"/>
      <c r="I56" s="1067"/>
      <c r="J56" s="1067"/>
      <c r="K56" s="1067"/>
      <c r="L56" s="1067"/>
      <c r="M56" s="1067"/>
      <c r="N56" s="1067"/>
      <c r="O56" s="1067"/>
      <c r="P56" s="1068"/>
      <c r="Q56" s="1069"/>
      <c r="R56" s="1052"/>
      <c r="S56" s="1052"/>
      <c r="T56" s="1052"/>
      <c r="U56" s="1052"/>
      <c r="V56" s="1052"/>
      <c r="W56" s="1052"/>
      <c r="X56" s="1052"/>
      <c r="Y56" s="1052"/>
      <c r="Z56" s="1052"/>
      <c r="AA56" s="1052"/>
      <c r="AB56" s="1052"/>
      <c r="AC56" s="1052"/>
      <c r="AD56" s="1052"/>
      <c r="AE56" s="1070"/>
      <c r="AF56" s="1048"/>
      <c r="AG56" s="1049"/>
      <c r="AH56" s="1049"/>
      <c r="AI56" s="1049"/>
      <c r="AJ56" s="1050"/>
      <c r="AK56" s="1051"/>
      <c r="AL56" s="1052"/>
      <c r="AM56" s="1052"/>
      <c r="AN56" s="1052"/>
      <c r="AO56" s="1052"/>
      <c r="AP56" s="1052"/>
      <c r="AQ56" s="1052"/>
      <c r="AR56" s="1052"/>
      <c r="AS56" s="1052"/>
      <c r="AT56" s="1052"/>
      <c r="AU56" s="1052"/>
      <c r="AV56" s="1052"/>
      <c r="AW56" s="1052"/>
      <c r="AX56" s="1052"/>
      <c r="AY56" s="1052"/>
      <c r="AZ56" s="1053"/>
      <c r="BA56" s="1053"/>
      <c r="BB56" s="1053"/>
      <c r="BC56" s="1053"/>
      <c r="BD56" s="1053"/>
      <c r="BE56" s="1061"/>
      <c r="BF56" s="1061"/>
      <c r="BG56" s="1061"/>
      <c r="BH56" s="1061"/>
      <c r="BI56" s="1062"/>
      <c r="BJ56" s="205"/>
      <c r="BK56" s="205"/>
      <c r="BL56" s="205"/>
      <c r="BM56" s="205"/>
      <c r="BN56" s="205"/>
      <c r="BO56" s="218"/>
      <c r="BP56" s="218"/>
      <c r="BQ56" s="215">
        <v>50</v>
      </c>
      <c r="BR56" s="216"/>
      <c r="BS56" s="1043"/>
      <c r="BT56" s="1044"/>
      <c r="BU56" s="1044"/>
      <c r="BV56" s="1044"/>
      <c r="BW56" s="1044"/>
      <c r="BX56" s="1044"/>
      <c r="BY56" s="1044"/>
      <c r="BZ56" s="1044"/>
      <c r="CA56" s="1044"/>
      <c r="CB56" s="1044"/>
      <c r="CC56" s="1044"/>
      <c r="CD56" s="1044"/>
      <c r="CE56" s="1044"/>
      <c r="CF56" s="1044"/>
      <c r="CG56" s="1045"/>
      <c r="CH56" s="1018"/>
      <c r="CI56" s="1019"/>
      <c r="CJ56" s="1019"/>
      <c r="CK56" s="1019"/>
      <c r="CL56" s="1020"/>
      <c r="CM56" s="1018"/>
      <c r="CN56" s="1019"/>
      <c r="CO56" s="1019"/>
      <c r="CP56" s="1019"/>
      <c r="CQ56" s="1020"/>
      <c r="CR56" s="1018"/>
      <c r="CS56" s="1019"/>
      <c r="CT56" s="1019"/>
      <c r="CU56" s="1019"/>
      <c r="CV56" s="1020"/>
      <c r="CW56" s="1018"/>
      <c r="CX56" s="1019"/>
      <c r="CY56" s="1019"/>
      <c r="CZ56" s="1019"/>
      <c r="DA56" s="1020"/>
      <c r="DB56" s="1018"/>
      <c r="DC56" s="1019"/>
      <c r="DD56" s="1019"/>
      <c r="DE56" s="1019"/>
      <c r="DF56" s="1020"/>
      <c r="DG56" s="1018"/>
      <c r="DH56" s="1019"/>
      <c r="DI56" s="1019"/>
      <c r="DJ56" s="1019"/>
      <c r="DK56" s="1020"/>
      <c r="DL56" s="1018"/>
      <c r="DM56" s="1019"/>
      <c r="DN56" s="1019"/>
      <c r="DO56" s="1019"/>
      <c r="DP56" s="1020"/>
      <c r="DQ56" s="1018"/>
      <c r="DR56" s="1019"/>
      <c r="DS56" s="1019"/>
      <c r="DT56" s="1019"/>
      <c r="DU56" s="1020"/>
      <c r="DV56" s="1021"/>
      <c r="DW56" s="1022"/>
      <c r="DX56" s="1022"/>
      <c r="DY56" s="1022"/>
      <c r="DZ56" s="1023"/>
      <c r="EA56" s="199"/>
    </row>
    <row r="57" spans="1:131" s="200" customFormat="1" ht="26.25" customHeight="1">
      <c r="A57" s="214">
        <v>30</v>
      </c>
      <c r="B57" s="1066"/>
      <c r="C57" s="1067"/>
      <c r="D57" s="1067"/>
      <c r="E57" s="1067"/>
      <c r="F57" s="1067"/>
      <c r="G57" s="1067"/>
      <c r="H57" s="1067"/>
      <c r="I57" s="1067"/>
      <c r="J57" s="1067"/>
      <c r="K57" s="1067"/>
      <c r="L57" s="1067"/>
      <c r="M57" s="1067"/>
      <c r="N57" s="1067"/>
      <c r="O57" s="1067"/>
      <c r="P57" s="1068"/>
      <c r="Q57" s="1069"/>
      <c r="R57" s="1052"/>
      <c r="S57" s="1052"/>
      <c r="T57" s="1052"/>
      <c r="U57" s="1052"/>
      <c r="V57" s="1052"/>
      <c r="W57" s="1052"/>
      <c r="X57" s="1052"/>
      <c r="Y57" s="1052"/>
      <c r="Z57" s="1052"/>
      <c r="AA57" s="1052"/>
      <c r="AB57" s="1052"/>
      <c r="AC57" s="1052"/>
      <c r="AD57" s="1052"/>
      <c r="AE57" s="1070"/>
      <c r="AF57" s="1048"/>
      <c r="AG57" s="1049"/>
      <c r="AH57" s="1049"/>
      <c r="AI57" s="1049"/>
      <c r="AJ57" s="1050"/>
      <c r="AK57" s="1051"/>
      <c r="AL57" s="1052"/>
      <c r="AM57" s="1052"/>
      <c r="AN57" s="1052"/>
      <c r="AO57" s="1052"/>
      <c r="AP57" s="1052"/>
      <c r="AQ57" s="1052"/>
      <c r="AR57" s="1052"/>
      <c r="AS57" s="1052"/>
      <c r="AT57" s="1052"/>
      <c r="AU57" s="1052"/>
      <c r="AV57" s="1052"/>
      <c r="AW57" s="1052"/>
      <c r="AX57" s="1052"/>
      <c r="AY57" s="1052"/>
      <c r="AZ57" s="1053"/>
      <c r="BA57" s="1053"/>
      <c r="BB57" s="1053"/>
      <c r="BC57" s="1053"/>
      <c r="BD57" s="1053"/>
      <c r="BE57" s="1061"/>
      <c r="BF57" s="1061"/>
      <c r="BG57" s="1061"/>
      <c r="BH57" s="1061"/>
      <c r="BI57" s="1062"/>
      <c r="BJ57" s="205"/>
      <c r="BK57" s="205"/>
      <c r="BL57" s="205"/>
      <c r="BM57" s="205"/>
      <c r="BN57" s="205"/>
      <c r="BO57" s="218"/>
      <c r="BP57" s="218"/>
      <c r="BQ57" s="215">
        <v>51</v>
      </c>
      <c r="BR57" s="216"/>
      <c r="BS57" s="1043"/>
      <c r="BT57" s="1044"/>
      <c r="BU57" s="1044"/>
      <c r="BV57" s="1044"/>
      <c r="BW57" s="1044"/>
      <c r="BX57" s="1044"/>
      <c r="BY57" s="1044"/>
      <c r="BZ57" s="1044"/>
      <c r="CA57" s="1044"/>
      <c r="CB57" s="1044"/>
      <c r="CC57" s="1044"/>
      <c r="CD57" s="1044"/>
      <c r="CE57" s="1044"/>
      <c r="CF57" s="1044"/>
      <c r="CG57" s="1045"/>
      <c r="CH57" s="1018"/>
      <c r="CI57" s="1019"/>
      <c r="CJ57" s="1019"/>
      <c r="CK57" s="1019"/>
      <c r="CL57" s="1020"/>
      <c r="CM57" s="1018"/>
      <c r="CN57" s="1019"/>
      <c r="CO57" s="1019"/>
      <c r="CP57" s="1019"/>
      <c r="CQ57" s="1020"/>
      <c r="CR57" s="1018"/>
      <c r="CS57" s="1019"/>
      <c r="CT57" s="1019"/>
      <c r="CU57" s="1019"/>
      <c r="CV57" s="1020"/>
      <c r="CW57" s="1018"/>
      <c r="CX57" s="1019"/>
      <c r="CY57" s="1019"/>
      <c r="CZ57" s="1019"/>
      <c r="DA57" s="1020"/>
      <c r="DB57" s="1018"/>
      <c r="DC57" s="1019"/>
      <c r="DD57" s="1019"/>
      <c r="DE57" s="1019"/>
      <c r="DF57" s="1020"/>
      <c r="DG57" s="1018"/>
      <c r="DH57" s="1019"/>
      <c r="DI57" s="1019"/>
      <c r="DJ57" s="1019"/>
      <c r="DK57" s="1020"/>
      <c r="DL57" s="1018"/>
      <c r="DM57" s="1019"/>
      <c r="DN57" s="1019"/>
      <c r="DO57" s="1019"/>
      <c r="DP57" s="1020"/>
      <c r="DQ57" s="1018"/>
      <c r="DR57" s="1019"/>
      <c r="DS57" s="1019"/>
      <c r="DT57" s="1019"/>
      <c r="DU57" s="1020"/>
      <c r="DV57" s="1021"/>
      <c r="DW57" s="1022"/>
      <c r="DX57" s="1022"/>
      <c r="DY57" s="1022"/>
      <c r="DZ57" s="1023"/>
      <c r="EA57" s="199"/>
    </row>
    <row r="58" spans="1:131" s="200" customFormat="1" ht="26.25" customHeight="1">
      <c r="A58" s="214">
        <v>31</v>
      </c>
      <c r="B58" s="1066"/>
      <c r="C58" s="1067"/>
      <c r="D58" s="1067"/>
      <c r="E58" s="1067"/>
      <c r="F58" s="1067"/>
      <c r="G58" s="1067"/>
      <c r="H58" s="1067"/>
      <c r="I58" s="1067"/>
      <c r="J58" s="1067"/>
      <c r="K58" s="1067"/>
      <c r="L58" s="1067"/>
      <c r="M58" s="1067"/>
      <c r="N58" s="1067"/>
      <c r="O58" s="1067"/>
      <c r="P58" s="1068"/>
      <c r="Q58" s="1069"/>
      <c r="R58" s="1052"/>
      <c r="S58" s="1052"/>
      <c r="T58" s="1052"/>
      <c r="U58" s="1052"/>
      <c r="V58" s="1052"/>
      <c r="W58" s="1052"/>
      <c r="X58" s="1052"/>
      <c r="Y58" s="1052"/>
      <c r="Z58" s="1052"/>
      <c r="AA58" s="1052"/>
      <c r="AB58" s="1052"/>
      <c r="AC58" s="1052"/>
      <c r="AD58" s="1052"/>
      <c r="AE58" s="1070"/>
      <c r="AF58" s="1048"/>
      <c r="AG58" s="1049"/>
      <c r="AH58" s="1049"/>
      <c r="AI58" s="1049"/>
      <c r="AJ58" s="1050"/>
      <c r="AK58" s="1051"/>
      <c r="AL58" s="1052"/>
      <c r="AM58" s="1052"/>
      <c r="AN58" s="1052"/>
      <c r="AO58" s="1052"/>
      <c r="AP58" s="1052"/>
      <c r="AQ58" s="1052"/>
      <c r="AR58" s="1052"/>
      <c r="AS58" s="1052"/>
      <c r="AT58" s="1052"/>
      <c r="AU58" s="1052"/>
      <c r="AV58" s="1052"/>
      <c r="AW58" s="1052"/>
      <c r="AX58" s="1052"/>
      <c r="AY58" s="1052"/>
      <c r="AZ58" s="1053"/>
      <c r="BA58" s="1053"/>
      <c r="BB58" s="1053"/>
      <c r="BC58" s="1053"/>
      <c r="BD58" s="1053"/>
      <c r="BE58" s="1061"/>
      <c r="BF58" s="1061"/>
      <c r="BG58" s="1061"/>
      <c r="BH58" s="1061"/>
      <c r="BI58" s="1062"/>
      <c r="BJ58" s="205"/>
      <c r="BK58" s="205"/>
      <c r="BL58" s="205"/>
      <c r="BM58" s="205"/>
      <c r="BN58" s="205"/>
      <c r="BO58" s="218"/>
      <c r="BP58" s="218"/>
      <c r="BQ58" s="215">
        <v>52</v>
      </c>
      <c r="BR58" s="216"/>
      <c r="BS58" s="1043"/>
      <c r="BT58" s="1044"/>
      <c r="BU58" s="1044"/>
      <c r="BV58" s="1044"/>
      <c r="BW58" s="1044"/>
      <c r="BX58" s="1044"/>
      <c r="BY58" s="1044"/>
      <c r="BZ58" s="1044"/>
      <c r="CA58" s="1044"/>
      <c r="CB58" s="1044"/>
      <c r="CC58" s="1044"/>
      <c r="CD58" s="1044"/>
      <c r="CE58" s="1044"/>
      <c r="CF58" s="1044"/>
      <c r="CG58" s="1045"/>
      <c r="CH58" s="1018"/>
      <c r="CI58" s="1019"/>
      <c r="CJ58" s="1019"/>
      <c r="CK58" s="1019"/>
      <c r="CL58" s="1020"/>
      <c r="CM58" s="1018"/>
      <c r="CN58" s="1019"/>
      <c r="CO58" s="1019"/>
      <c r="CP58" s="1019"/>
      <c r="CQ58" s="1020"/>
      <c r="CR58" s="1018"/>
      <c r="CS58" s="1019"/>
      <c r="CT58" s="1019"/>
      <c r="CU58" s="1019"/>
      <c r="CV58" s="1020"/>
      <c r="CW58" s="1018"/>
      <c r="CX58" s="1019"/>
      <c r="CY58" s="1019"/>
      <c r="CZ58" s="1019"/>
      <c r="DA58" s="1020"/>
      <c r="DB58" s="1018"/>
      <c r="DC58" s="1019"/>
      <c r="DD58" s="1019"/>
      <c r="DE58" s="1019"/>
      <c r="DF58" s="1020"/>
      <c r="DG58" s="1018"/>
      <c r="DH58" s="1019"/>
      <c r="DI58" s="1019"/>
      <c r="DJ58" s="1019"/>
      <c r="DK58" s="1020"/>
      <c r="DL58" s="1018"/>
      <c r="DM58" s="1019"/>
      <c r="DN58" s="1019"/>
      <c r="DO58" s="1019"/>
      <c r="DP58" s="1020"/>
      <c r="DQ58" s="1018"/>
      <c r="DR58" s="1019"/>
      <c r="DS58" s="1019"/>
      <c r="DT58" s="1019"/>
      <c r="DU58" s="1020"/>
      <c r="DV58" s="1021"/>
      <c r="DW58" s="1022"/>
      <c r="DX58" s="1022"/>
      <c r="DY58" s="1022"/>
      <c r="DZ58" s="1023"/>
      <c r="EA58" s="199"/>
    </row>
    <row r="59" spans="1:131" s="200" customFormat="1" ht="26.25" customHeight="1">
      <c r="A59" s="214">
        <v>32</v>
      </c>
      <c r="B59" s="1066"/>
      <c r="C59" s="1067"/>
      <c r="D59" s="1067"/>
      <c r="E59" s="1067"/>
      <c r="F59" s="1067"/>
      <c r="G59" s="1067"/>
      <c r="H59" s="1067"/>
      <c r="I59" s="1067"/>
      <c r="J59" s="1067"/>
      <c r="K59" s="1067"/>
      <c r="L59" s="1067"/>
      <c r="M59" s="1067"/>
      <c r="N59" s="1067"/>
      <c r="O59" s="1067"/>
      <c r="P59" s="1068"/>
      <c r="Q59" s="1069"/>
      <c r="R59" s="1052"/>
      <c r="S59" s="1052"/>
      <c r="T59" s="1052"/>
      <c r="U59" s="1052"/>
      <c r="V59" s="1052"/>
      <c r="W59" s="1052"/>
      <c r="X59" s="1052"/>
      <c r="Y59" s="1052"/>
      <c r="Z59" s="1052"/>
      <c r="AA59" s="1052"/>
      <c r="AB59" s="1052"/>
      <c r="AC59" s="1052"/>
      <c r="AD59" s="1052"/>
      <c r="AE59" s="1070"/>
      <c r="AF59" s="1048"/>
      <c r="AG59" s="1049"/>
      <c r="AH59" s="1049"/>
      <c r="AI59" s="1049"/>
      <c r="AJ59" s="1050"/>
      <c r="AK59" s="1051"/>
      <c r="AL59" s="1052"/>
      <c r="AM59" s="1052"/>
      <c r="AN59" s="1052"/>
      <c r="AO59" s="1052"/>
      <c r="AP59" s="1052"/>
      <c r="AQ59" s="1052"/>
      <c r="AR59" s="1052"/>
      <c r="AS59" s="1052"/>
      <c r="AT59" s="1052"/>
      <c r="AU59" s="1052"/>
      <c r="AV59" s="1052"/>
      <c r="AW59" s="1052"/>
      <c r="AX59" s="1052"/>
      <c r="AY59" s="1052"/>
      <c r="AZ59" s="1053"/>
      <c r="BA59" s="1053"/>
      <c r="BB59" s="1053"/>
      <c r="BC59" s="1053"/>
      <c r="BD59" s="1053"/>
      <c r="BE59" s="1061"/>
      <c r="BF59" s="1061"/>
      <c r="BG59" s="1061"/>
      <c r="BH59" s="1061"/>
      <c r="BI59" s="1062"/>
      <c r="BJ59" s="205"/>
      <c r="BK59" s="205"/>
      <c r="BL59" s="205"/>
      <c r="BM59" s="205"/>
      <c r="BN59" s="205"/>
      <c r="BO59" s="218"/>
      <c r="BP59" s="218"/>
      <c r="BQ59" s="215">
        <v>53</v>
      </c>
      <c r="BR59" s="216"/>
      <c r="BS59" s="1043"/>
      <c r="BT59" s="1044"/>
      <c r="BU59" s="1044"/>
      <c r="BV59" s="1044"/>
      <c r="BW59" s="1044"/>
      <c r="BX59" s="1044"/>
      <c r="BY59" s="1044"/>
      <c r="BZ59" s="1044"/>
      <c r="CA59" s="1044"/>
      <c r="CB59" s="1044"/>
      <c r="CC59" s="1044"/>
      <c r="CD59" s="1044"/>
      <c r="CE59" s="1044"/>
      <c r="CF59" s="1044"/>
      <c r="CG59" s="1045"/>
      <c r="CH59" s="1018"/>
      <c r="CI59" s="1019"/>
      <c r="CJ59" s="1019"/>
      <c r="CK59" s="1019"/>
      <c r="CL59" s="1020"/>
      <c r="CM59" s="1018"/>
      <c r="CN59" s="1019"/>
      <c r="CO59" s="1019"/>
      <c r="CP59" s="1019"/>
      <c r="CQ59" s="1020"/>
      <c r="CR59" s="1018"/>
      <c r="CS59" s="1019"/>
      <c r="CT59" s="1019"/>
      <c r="CU59" s="1019"/>
      <c r="CV59" s="1020"/>
      <c r="CW59" s="1018"/>
      <c r="CX59" s="1019"/>
      <c r="CY59" s="1019"/>
      <c r="CZ59" s="1019"/>
      <c r="DA59" s="1020"/>
      <c r="DB59" s="1018"/>
      <c r="DC59" s="1019"/>
      <c r="DD59" s="1019"/>
      <c r="DE59" s="1019"/>
      <c r="DF59" s="1020"/>
      <c r="DG59" s="1018"/>
      <c r="DH59" s="1019"/>
      <c r="DI59" s="1019"/>
      <c r="DJ59" s="1019"/>
      <c r="DK59" s="1020"/>
      <c r="DL59" s="1018"/>
      <c r="DM59" s="1019"/>
      <c r="DN59" s="1019"/>
      <c r="DO59" s="1019"/>
      <c r="DP59" s="1020"/>
      <c r="DQ59" s="1018"/>
      <c r="DR59" s="1019"/>
      <c r="DS59" s="1019"/>
      <c r="DT59" s="1019"/>
      <c r="DU59" s="1020"/>
      <c r="DV59" s="1021"/>
      <c r="DW59" s="1022"/>
      <c r="DX59" s="1022"/>
      <c r="DY59" s="1022"/>
      <c r="DZ59" s="1023"/>
      <c r="EA59" s="199"/>
    </row>
    <row r="60" spans="1:131" s="200" customFormat="1" ht="26.25" customHeight="1">
      <c r="A60" s="214">
        <v>33</v>
      </c>
      <c r="B60" s="1066"/>
      <c r="C60" s="1067"/>
      <c r="D60" s="1067"/>
      <c r="E60" s="1067"/>
      <c r="F60" s="1067"/>
      <c r="G60" s="1067"/>
      <c r="H60" s="1067"/>
      <c r="I60" s="1067"/>
      <c r="J60" s="1067"/>
      <c r="K60" s="1067"/>
      <c r="L60" s="1067"/>
      <c r="M60" s="1067"/>
      <c r="N60" s="1067"/>
      <c r="O60" s="1067"/>
      <c r="P60" s="1068"/>
      <c r="Q60" s="1069"/>
      <c r="R60" s="1052"/>
      <c r="S60" s="1052"/>
      <c r="T60" s="1052"/>
      <c r="U60" s="1052"/>
      <c r="V60" s="1052"/>
      <c r="W60" s="1052"/>
      <c r="X60" s="1052"/>
      <c r="Y60" s="1052"/>
      <c r="Z60" s="1052"/>
      <c r="AA60" s="1052"/>
      <c r="AB60" s="1052"/>
      <c r="AC60" s="1052"/>
      <c r="AD60" s="1052"/>
      <c r="AE60" s="1070"/>
      <c r="AF60" s="1048"/>
      <c r="AG60" s="1049"/>
      <c r="AH60" s="1049"/>
      <c r="AI60" s="1049"/>
      <c r="AJ60" s="1050"/>
      <c r="AK60" s="1051"/>
      <c r="AL60" s="1052"/>
      <c r="AM60" s="1052"/>
      <c r="AN60" s="1052"/>
      <c r="AO60" s="1052"/>
      <c r="AP60" s="1052"/>
      <c r="AQ60" s="1052"/>
      <c r="AR60" s="1052"/>
      <c r="AS60" s="1052"/>
      <c r="AT60" s="1052"/>
      <c r="AU60" s="1052"/>
      <c r="AV60" s="1052"/>
      <c r="AW60" s="1052"/>
      <c r="AX60" s="1052"/>
      <c r="AY60" s="1052"/>
      <c r="AZ60" s="1053"/>
      <c r="BA60" s="1053"/>
      <c r="BB60" s="1053"/>
      <c r="BC60" s="1053"/>
      <c r="BD60" s="1053"/>
      <c r="BE60" s="1061"/>
      <c r="BF60" s="1061"/>
      <c r="BG60" s="1061"/>
      <c r="BH60" s="1061"/>
      <c r="BI60" s="1062"/>
      <c r="BJ60" s="205"/>
      <c r="BK60" s="205"/>
      <c r="BL60" s="205"/>
      <c r="BM60" s="205"/>
      <c r="BN60" s="205"/>
      <c r="BO60" s="218"/>
      <c r="BP60" s="218"/>
      <c r="BQ60" s="215">
        <v>54</v>
      </c>
      <c r="BR60" s="216"/>
      <c r="BS60" s="1043"/>
      <c r="BT60" s="1044"/>
      <c r="BU60" s="1044"/>
      <c r="BV60" s="1044"/>
      <c r="BW60" s="1044"/>
      <c r="BX60" s="1044"/>
      <c r="BY60" s="1044"/>
      <c r="BZ60" s="1044"/>
      <c r="CA60" s="1044"/>
      <c r="CB60" s="1044"/>
      <c r="CC60" s="1044"/>
      <c r="CD60" s="1044"/>
      <c r="CE60" s="1044"/>
      <c r="CF60" s="1044"/>
      <c r="CG60" s="1045"/>
      <c r="CH60" s="1018"/>
      <c r="CI60" s="1019"/>
      <c r="CJ60" s="1019"/>
      <c r="CK60" s="1019"/>
      <c r="CL60" s="1020"/>
      <c r="CM60" s="1018"/>
      <c r="CN60" s="1019"/>
      <c r="CO60" s="1019"/>
      <c r="CP60" s="1019"/>
      <c r="CQ60" s="1020"/>
      <c r="CR60" s="1018"/>
      <c r="CS60" s="1019"/>
      <c r="CT60" s="1019"/>
      <c r="CU60" s="1019"/>
      <c r="CV60" s="1020"/>
      <c r="CW60" s="1018"/>
      <c r="CX60" s="1019"/>
      <c r="CY60" s="1019"/>
      <c r="CZ60" s="1019"/>
      <c r="DA60" s="1020"/>
      <c r="DB60" s="1018"/>
      <c r="DC60" s="1019"/>
      <c r="DD60" s="1019"/>
      <c r="DE60" s="1019"/>
      <c r="DF60" s="1020"/>
      <c r="DG60" s="1018"/>
      <c r="DH60" s="1019"/>
      <c r="DI60" s="1019"/>
      <c r="DJ60" s="1019"/>
      <c r="DK60" s="1020"/>
      <c r="DL60" s="1018"/>
      <c r="DM60" s="1019"/>
      <c r="DN60" s="1019"/>
      <c r="DO60" s="1019"/>
      <c r="DP60" s="1020"/>
      <c r="DQ60" s="1018"/>
      <c r="DR60" s="1019"/>
      <c r="DS60" s="1019"/>
      <c r="DT60" s="1019"/>
      <c r="DU60" s="1020"/>
      <c r="DV60" s="1021"/>
      <c r="DW60" s="1022"/>
      <c r="DX60" s="1022"/>
      <c r="DY60" s="1022"/>
      <c r="DZ60" s="1023"/>
      <c r="EA60" s="199"/>
    </row>
    <row r="61" spans="1:131" s="200" customFormat="1" ht="26.25" customHeight="1" thickBot="1">
      <c r="A61" s="214">
        <v>34</v>
      </c>
      <c r="B61" s="1066"/>
      <c r="C61" s="1067"/>
      <c r="D61" s="1067"/>
      <c r="E61" s="1067"/>
      <c r="F61" s="1067"/>
      <c r="G61" s="1067"/>
      <c r="H61" s="1067"/>
      <c r="I61" s="1067"/>
      <c r="J61" s="1067"/>
      <c r="K61" s="1067"/>
      <c r="L61" s="1067"/>
      <c r="M61" s="1067"/>
      <c r="N61" s="1067"/>
      <c r="O61" s="1067"/>
      <c r="P61" s="1068"/>
      <c r="Q61" s="1069"/>
      <c r="R61" s="1052"/>
      <c r="S61" s="1052"/>
      <c r="T61" s="1052"/>
      <c r="U61" s="1052"/>
      <c r="V61" s="1052"/>
      <c r="W61" s="1052"/>
      <c r="X61" s="1052"/>
      <c r="Y61" s="1052"/>
      <c r="Z61" s="1052"/>
      <c r="AA61" s="1052"/>
      <c r="AB61" s="1052"/>
      <c r="AC61" s="1052"/>
      <c r="AD61" s="1052"/>
      <c r="AE61" s="1070"/>
      <c r="AF61" s="1048"/>
      <c r="AG61" s="1049"/>
      <c r="AH61" s="1049"/>
      <c r="AI61" s="1049"/>
      <c r="AJ61" s="1050"/>
      <c r="AK61" s="1051"/>
      <c r="AL61" s="1052"/>
      <c r="AM61" s="1052"/>
      <c r="AN61" s="1052"/>
      <c r="AO61" s="1052"/>
      <c r="AP61" s="1052"/>
      <c r="AQ61" s="1052"/>
      <c r="AR61" s="1052"/>
      <c r="AS61" s="1052"/>
      <c r="AT61" s="1052"/>
      <c r="AU61" s="1052"/>
      <c r="AV61" s="1052"/>
      <c r="AW61" s="1052"/>
      <c r="AX61" s="1052"/>
      <c r="AY61" s="1052"/>
      <c r="AZ61" s="1053"/>
      <c r="BA61" s="1053"/>
      <c r="BB61" s="1053"/>
      <c r="BC61" s="1053"/>
      <c r="BD61" s="1053"/>
      <c r="BE61" s="1061"/>
      <c r="BF61" s="1061"/>
      <c r="BG61" s="1061"/>
      <c r="BH61" s="1061"/>
      <c r="BI61" s="1062"/>
      <c r="BJ61" s="205"/>
      <c r="BK61" s="205"/>
      <c r="BL61" s="205"/>
      <c r="BM61" s="205"/>
      <c r="BN61" s="205"/>
      <c r="BO61" s="218"/>
      <c r="BP61" s="218"/>
      <c r="BQ61" s="215">
        <v>55</v>
      </c>
      <c r="BR61" s="216"/>
      <c r="BS61" s="1043"/>
      <c r="BT61" s="1044"/>
      <c r="BU61" s="1044"/>
      <c r="BV61" s="1044"/>
      <c r="BW61" s="1044"/>
      <c r="BX61" s="1044"/>
      <c r="BY61" s="1044"/>
      <c r="BZ61" s="1044"/>
      <c r="CA61" s="1044"/>
      <c r="CB61" s="1044"/>
      <c r="CC61" s="1044"/>
      <c r="CD61" s="1044"/>
      <c r="CE61" s="1044"/>
      <c r="CF61" s="1044"/>
      <c r="CG61" s="1045"/>
      <c r="CH61" s="1018"/>
      <c r="CI61" s="1019"/>
      <c r="CJ61" s="1019"/>
      <c r="CK61" s="1019"/>
      <c r="CL61" s="1020"/>
      <c r="CM61" s="1018"/>
      <c r="CN61" s="1019"/>
      <c r="CO61" s="1019"/>
      <c r="CP61" s="1019"/>
      <c r="CQ61" s="1020"/>
      <c r="CR61" s="1018"/>
      <c r="CS61" s="1019"/>
      <c r="CT61" s="1019"/>
      <c r="CU61" s="1019"/>
      <c r="CV61" s="1020"/>
      <c r="CW61" s="1018"/>
      <c r="CX61" s="1019"/>
      <c r="CY61" s="1019"/>
      <c r="CZ61" s="1019"/>
      <c r="DA61" s="1020"/>
      <c r="DB61" s="1018"/>
      <c r="DC61" s="1019"/>
      <c r="DD61" s="1019"/>
      <c r="DE61" s="1019"/>
      <c r="DF61" s="1020"/>
      <c r="DG61" s="1018"/>
      <c r="DH61" s="1019"/>
      <c r="DI61" s="1019"/>
      <c r="DJ61" s="1019"/>
      <c r="DK61" s="1020"/>
      <c r="DL61" s="1018"/>
      <c r="DM61" s="1019"/>
      <c r="DN61" s="1019"/>
      <c r="DO61" s="1019"/>
      <c r="DP61" s="1020"/>
      <c r="DQ61" s="1018"/>
      <c r="DR61" s="1019"/>
      <c r="DS61" s="1019"/>
      <c r="DT61" s="1019"/>
      <c r="DU61" s="1020"/>
      <c r="DV61" s="1021"/>
      <c r="DW61" s="1022"/>
      <c r="DX61" s="1022"/>
      <c r="DY61" s="1022"/>
      <c r="DZ61" s="1023"/>
      <c r="EA61" s="199"/>
    </row>
    <row r="62" spans="1:131" s="200" customFormat="1" ht="26.25" customHeight="1">
      <c r="A62" s="214">
        <v>35</v>
      </c>
      <c r="B62" s="1066"/>
      <c r="C62" s="1067"/>
      <c r="D62" s="1067"/>
      <c r="E62" s="1067"/>
      <c r="F62" s="1067"/>
      <c r="G62" s="1067"/>
      <c r="H62" s="1067"/>
      <c r="I62" s="1067"/>
      <c r="J62" s="1067"/>
      <c r="K62" s="1067"/>
      <c r="L62" s="1067"/>
      <c r="M62" s="1067"/>
      <c r="N62" s="1067"/>
      <c r="O62" s="1067"/>
      <c r="P62" s="1068"/>
      <c r="Q62" s="1069"/>
      <c r="R62" s="1052"/>
      <c r="S62" s="1052"/>
      <c r="T62" s="1052"/>
      <c r="U62" s="1052"/>
      <c r="V62" s="1052"/>
      <c r="W62" s="1052"/>
      <c r="X62" s="1052"/>
      <c r="Y62" s="1052"/>
      <c r="Z62" s="1052"/>
      <c r="AA62" s="1052"/>
      <c r="AB62" s="1052"/>
      <c r="AC62" s="1052"/>
      <c r="AD62" s="1052"/>
      <c r="AE62" s="1070"/>
      <c r="AF62" s="1048"/>
      <c r="AG62" s="1049"/>
      <c r="AH62" s="1049"/>
      <c r="AI62" s="1049"/>
      <c r="AJ62" s="1050"/>
      <c r="AK62" s="1051"/>
      <c r="AL62" s="1052"/>
      <c r="AM62" s="1052"/>
      <c r="AN62" s="1052"/>
      <c r="AO62" s="1052"/>
      <c r="AP62" s="1052"/>
      <c r="AQ62" s="1052"/>
      <c r="AR62" s="1052"/>
      <c r="AS62" s="1052"/>
      <c r="AT62" s="1052"/>
      <c r="AU62" s="1052"/>
      <c r="AV62" s="1052"/>
      <c r="AW62" s="1052"/>
      <c r="AX62" s="1052"/>
      <c r="AY62" s="1052"/>
      <c r="AZ62" s="1053"/>
      <c r="BA62" s="1053"/>
      <c r="BB62" s="1053"/>
      <c r="BC62" s="1053"/>
      <c r="BD62" s="1053"/>
      <c r="BE62" s="1061"/>
      <c r="BF62" s="1061"/>
      <c r="BG62" s="1061"/>
      <c r="BH62" s="1061"/>
      <c r="BI62" s="1062"/>
      <c r="BJ62" s="1063" t="s">
        <v>387</v>
      </c>
      <c r="BK62" s="1064"/>
      <c r="BL62" s="1064"/>
      <c r="BM62" s="1064"/>
      <c r="BN62" s="1065"/>
      <c r="BO62" s="218"/>
      <c r="BP62" s="218"/>
      <c r="BQ62" s="215">
        <v>56</v>
      </c>
      <c r="BR62" s="216"/>
      <c r="BS62" s="1043"/>
      <c r="BT62" s="1044"/>
      <c r="BU62" s="1044"/>
      <c r="BV62" s="1044"/>
      <c r="BW62" s="1044"/>
      <c r="BX62" s="1044"/>
      <c r="BY62" s="1044"/>
      <c r="BZ62" s="1044"/>
      <c r="CA62" s="1044"/>
      <c r="CB62" s="1044"/>
      <c r="CC62" s="1044"/>
      <c r="CD62" s="1044"/>
      <c r="CE62" s="1044"/>
      <c r="CF62" s="1044"/>
      <c r="CG62" s="1045"/>
      <c r="CH62" s="1018"/>
      <c r="CI62" s="1019"/>
      <c r="CJ62" s="1019"/>
      <c r="CK62" s="1019"/>
      <c r="CL62" s="1020"/>
      <c r="CM62" s="1018"/>
      <c r="CN62" s="1019"/>
      <c r="CO62" s="1019"/>
      <c r="CP62" s="1019"/>
      <c r="CQ62" s="1020"/>
      <c r="CR62" s="1018"/>
      <c r="CS62" s="1019"/>
      <c r="CT62" s="1019"/>
      <c r="CU62" s="1019"/>
      <c r="CV62" s="1020"/>
      <c r="CW62" s="1018"/>
      <c r="CX62" s="1019"/>
      <c r="CY62" s="1019"/>
      <c r="CZ62" s="1019"/>
      <c r="DA62" s="1020"/>
      <c r="DB62" s="1018"/>
      <c r="DC62" s="1019"/>
      <c r="DD62" s="1019"/>
      <c r="DE62" s="1019"/>
      <c r="DF62" s="1020"/>
      <c r="DG62" s="1018"/>
      <c r="DH62" s="1019"/>
      <c r="DI62" s="1019"/>
      <c r="DJ62" s="1019"/>
      <c r="DK62" s="1020"/>
      <c r="DL62" s="1018"/>
      <c r="DM62" s="1019"/>
      <c r="DN62" s="1019"/>
      <c r="DO62" s="1019"/>
      <c r="DP62" s="1020"/>
      <c r="DQ62" s="1018"/>
      <c r="DR62" s="1019"/>
      <c r="DS62" s="1019"/>
      <c r="DT62" s="1019"/>
      <c r="DU62" s="1020"/>
      <c r="DV62" s="1021"/>
      <c r="DW62" s="1022"/>
      <c r="DX62" s="1022"/>
      <c r="DY62" s="1022"/>
      <c r="DZ62" s="1023"/>
      <c r="EA62" s="199"/>
    </row>
    <row r="63" spans="1:131" s="200" customFormat="1" ht="26.25" customHeight="1" thickBot="1">
      <c r="A63" s="217" t="s">
        <v>366</v>
      </c>
      <c r="B63" s="973" t="s">
        <v>388</v>
      </c>
      <c r="C63" s="974"/>
      <c r="D63" s="974"/>
      <c r="E63" s="974"/>
      <c r="F63" s="974"/>
      <c r="G63" s="974"/>
      <c r="H63" s="974"/>
      <c r="I63" s="974"/>
      <c r="J63" s="974"/>
      <c r="K63" s="974"/>
      <c r="L63" s="974"/>
      <c r="M63" s="974"/>
      <c r="N63" s="974"/>
      <c r="O63" s="974"/>
      <c r="P63" s="975"/>
      <c r="Q63" s="991"/>
      <c r="R63" s="992"/>
      <c r="S63" s="992"/>
      <c r="T63" s="992"/>
      <c r="U63" s="992"/>
      <c r="V63" s="992"/>
      <c r="W63" s="992"/>
      <c r="X63" s="992"/>
      <c r="Y63" s="992"/>
      <c r="Z63" s="992"/>
      <c r="AA63" s="992"/>
      <c r="AB63" s="992"/>
      <c r="AC63" s="992"/>
      <c r="AD63" s="992"/>
      <c r="AE63" s="1057"/>
      <c r="AF63" s="1058">
        <v>686</v>
      </c>
      <c r="AG63" s="988"/>
      <c r="AH63" s="988"/>
      <c r="AI63" s="988"/>
      <c r="AJ63" s="1059"/>
      <c r="AK63" s="1060"/>
      <c r="AL63" s="992"/>
      <c r="AM63" s="992"/>
      <c r="AN63" s="992"/>
      <c r="AO63" s="992"/>
      <c r="AP63" s="988">
        <v>3639</v>
      </c>
      <c r="AQ63" s="988"/>
      <c r="AR63" s="988"/>
      <c r="AS63" s="988"/>
      <c r="AT63" s="988"/>
      <c r="AU63" s="988">
        <v>2140</v>
      </c>
      <c r="AV63" s="988"/>
      <c r="AW63" s="988"/>
      <c r="AX63" s="988"/>
      <c r="AY63" s="988"/>
      <c r="AZ63" s="1054"/>
      <c r="BA63" s="1054"/>
      <c r="BB63" s="1054"/>
      <c r="BC63" s="1054"/>
      <c r="BD63" s="1054"/>
      <c r="BE63" s="989"/>
      <c r="BF63" s="989"/>
      <c r="BG63" s="989"/>
      <c r="BH63" s="989"/>
      <c r="BI63" s="990"/>
      <c r="BJ63" s="1055" t="s">
        <v>111</v>
      </c>
      <c r="BK63" s="980"/>
      <c r="BL63" s="980"/>
      <c r="BM63" s="980"/>
      <c r="BN63" s="1056"/>
      <c r="BO63" s="218"/>
      <c r="BP63" s="218"/>
      <c r="BQ63" s="215">
        <v>57</v>
      </c>
      <c r="BR63" s="216"/>
      <c r="BS63" s="1043"/>
      <c r="BT63" s="1044"/>
      <c r="BU63" s="1044"/>
      <c r="BV63" s="1044"/>
      <c r="BW63" s="1044"/>
      <c r="BX63" s="1044"/>
      <c r="BY63" s="1044"/>
      <c r="BZ63" s="1044"/>
      <c r="CA63" s="1044"/>
      <c r="CB63" s="1044"/>
      <c r="CC63" s="1044"/>
      <c r="CD63" s="1044"/>
      <c r="CE63" s="1044"/>
      <c r="CF63" s="1044"/>
      <c r="CG63" s="1045"/>
      <c r="CH63" s="1018"/>
      <c r="CI63" s="1019"/>
      <c r="CJ63" s="1019"/>
      <c r="CK63" s="1019"/>
      <c r="CL63" s="1020"/>
      <c r="CM63" s="1018"/>
      <c r="CN63" s="1019"/>
      <c r="CO63" s="1019"/>
      <c r="CP63" s="1019"/>
      <c r="CQ63" s="1020"/>
      <c r="CR63" s="1018"/>
      <c r="CS63" s="1019"/>
      <c r="CT63" s="1019"/>
      <c r="CU63" s="1019"/>
      <c r="CV63" s="1020"/>
      <c r="CW63" s="1018"/>
      <c r="CX63" s="1019"/>
      <c r="CY63" s="1019"/>
      <c r="CZ63" s="1019"/>
      <c r="DA63" s="1020"/>
      <c r="DB63" s="1018"/>
      <c r="DC63" s="1019"/>
      <c r="DD63" s="1019"/>
      <c r="DE63" s="1019"/>
      <c r="DF63" s="1020"/>
      <c r="DG63" s="1018"/>
      <c r="DH63" s="1019"/>
      <c r="DI63" s="1019"/>
      <c r="DJ63" s="1019"/>
      <c r="DK63" s="1020"/>
      <c r="DL63" s="1018"/>
      <c r="DM63" s="1019"/>
      <c r="DN63" s="1019"/>
      <c r="DO63" s="1019"/>
      <c r="DP63" s="1020"/>
      <c r="DQ63" s="1018"/>
      <c r="DR63" s="1019"/>
      <c r="DS63" s="1019"/>
      <c r="DT63" s="1019"/>
      <c r="DU63" s="1020"/>
      <c r="DV63" s="1021"/>
      <c r="DW63" s="1022"/>
      <c r="DX63" s="1022"/>
      <c r="DY63" s="1022"/>
      <c r="DZ63" s="1023"/>
      <c r="EA63" s="199"/>
    </row>
    <row r="64" spans="1:131" s="200" customFormat="1" ht="26.25" customHeight="1">
      <c r="A64" s="218"/>
      <c r="B64" s="218"/>
      <c r="C64" s="218"/>
      <c r="D64" s="218"/>
      <c r="E64" s="218"/>
      <c r="F64" s="218"/>
      <c r="G64" s="218"/>
      <c r="H64" s="218"/>
      <c r="I64" s="218"/>
      <c r="J64" s="218"/>
      <c r="K64" s="218"/>
      <c r="L64" s="218"/>
      <c r="M64" s="218"/>
      <c r="N64" s="218"/>
      <c r="O64" s="218"/>
      <c r="P64" s="218"/>
      <c r="Q64" s="218"/>
      <c r="R64" s="218"/>
      <c r="S64" s="218"/>
      <c r="T64" s="218"/>
      <c r="U64" s="218"/>
      <c r="V64" s="218"/>
      <c r="W64" s="218"/>
      <c r="X64" s="218"/>
      <c r="Y64" s="218"/>
      <c r="Z64" s="218"/>
      <c r="AA64" s="218"/>
      <c r="AB64" s="218"/>
      <c r="AC64" s="218"/>
      <c r="AD64" s="218"/>
      <c r="AE64" s="218"/>
      <c r="AF64" s="218"/>
      <c r="AG64" s="218"/>
      <c r="AH64" s="218"/>
      <c r="AI64" s="218"/>
      <c r="AJ64" s="218"/>
      <c r="AK64" s="218"/>
      <c r="AL64" s="218"/>
      <c r="AM64" s="218"/>
      <c r="AN64" s="218"/>
      <c r="AO64" s="218"/>
      <c r="AP64" s="218"/>
      <c r="AQ64" s="218"/>
      <c r="AR64" s="218"/>
      <c r="AS64" s="218"/>
      <c r="AT64" s="218"/>
      <c r="AU64" s="218"/>
      <c r="AV64" s="218"/>
      <c r="AW64" s="218"/>
      <c r="AX64" s="218"/>
      <c r="AY64" s="218"/>
      <c r="AZ64" s="218"/>
      <c r="BA64" s="218"/>
      <c r="BB64" s="218"/>
      <c r="BC64" s="218"/>
      <c r="BD64" s="218"/>
      <c r="BE64" s="218"/>
      <c r="BF64" s="218"/>
      <c r="BG64" s="218"/>
      <c r="BH64" s="218"/>
      <c r="BI64" s="218"/>
      <c r="BJ64" s="218"/>
      <c r="BK64" s="218"/>
      <c r="BL64" s="218"/>
      <c r="BM64" s="218"/>
      <c r="BN64" s="218"/>
      <c r="BO64" s="218"/>
      <c r="BP64" s="218"/>
      <c r="BQ64" s="215">
        <v>58</v>
      </c>
      <c r="BR64" s="216"/>
      <c r="BS64" s="1043"/>
      <c r="BT64" s="1044"/>
      <c r="BU64" s="1044"/>
      <c r="BV64" s="1044"/>
      <c r="BW64" s="1044"/>
      <c r="BX64" s="1044"/>
      <c r="BY64" s="1044"/>
      <c r="BZ64" s="1044"/>
      <c r="CA64" s="1044"/>
      <c r="CB64" s="1044"/>
      <c r="CC64" s="1044"/>
      <c r="CD64" s="1044"/>
      <c r="CE64" s="1044"/>
      <c r="CF64" s="1044"/>
      <c r="CG64" s="1045"/>
      <c r="CH64" s="1018"/>
      <c r="CI64" s="1019"/>
      <c r="CJ64" s="1019"/>
      <c r="CK64" s="1019"/>
      <c r="CL64" s="1020"/>
      <c r="CM64" s="1018"/>
      <c r="CN64" s="1019"/>
      <c r="CO64" s="1019"/>
      <c r="CP64" s="1019"/>
      <c r="CQ64" s="1020"/>
      <c r="CR64" s="1018"/>
      <c r="CS64" s="1019"/>
      <c r="CT64" s="1019"/>
      <c r="CU64" s="1019"/>
      <c r="CV64" s="1020"/>
      <c r="CW64" s="1018"/>
      <c r="CX64" s="1019"/>
      <c r="CY64" s="1019"/>
      <c r="CZ64" s="1019"/>
      <c r="DA64" s="1020"/>
      <c r="DB64" s="1018"/>
      <c r="DC64" s="1019"/>
      <c r="DD64" s="1019"/>
      <c r="DE64" s="1019"/>
      <c r="DF64" s="1020"/>
      <c r="DG64" s="1018"/>
      <c r="DH64" s="1019"/>
      <c r="DI64" s="1019"/>
      <c r="DJ64" s="1019"/>
      <c r="DK64" s="1020"/>
      <c r="DL64" s="1018"/>
      <c r="DM64" s="1019"/>
      <c r="DN64" s="1019"/>
      <c r="DO64" s="1019"/>
      <c r="DP64" s="1020"/>
      <c r="DQ64" s="1018"/>
      <c r="DR64" s="1019"/>
      <c r="DS64" s="1019"/>
      <c r="DT64" s="1019"/>
      <c r="DU64" s="1020"/>
      <c r="DV64" s="1021"/>
      <c r="DW64" s="1022"/>
      <c r="DX64" s="1022"/>
      <c r="DY64" s="1022"/>
      <c r="DZ64" s="1023"/>
      <c r="EA64" s="199"/>
    </row>
    <row r="65" spans="1:131" s="200" customFormat="1" ht="26.25" customHeight="1" thickBot="1">
      <c r="A65" s="205" t="s">
        <v>389</v>
      </c>
      <c r="B65" s="205"/>
      <c r="C65" s="205"/>
      <c r="D65" s="205"/>
      <c r="E65" s="205"/>
      <c r="F65" s="205"/>
      <c r="G65" s="205"/>
      <c r="H65" s="205"/>
      <c r="I65" s="205"/>
      <c r="J65" s="205"/>
      <c r="K65" s="205"/>
      <c r="L65" s="205"/>
      <c r="M65" s="205"/>
      <c r="N65" s="205"/>
      <c r="O65" s="205"/>
      <c r="P65" s="205"/>
      <c r="Q65" s="205"/>
      <c r="R65" s="205"/>
      <c r="S65" s="205"/>
      <c r="T65" s="205"/>
      <c r="U65" s="205"/>
      <c r="V65" s="205"/>
      <c r="W65" s="205"/>
      <c r="X65" s="205"/>
      <c r="Y65" s="205"/>
      <c r="Z65" s="205"/>
      <c r="AA65" s="205"/>
      <c r="AB65" s="205"/>
      <c r="AC65" s="205"/>
      <c r="AD65" s="205"/>
      <c r="AE65" s="205"/>
      <c r="AF65" s="205"/>
      <c r="AG65" s="205"/>
      <c r="AH65" s="205"/>
      <c r="AI65" s="205"/>
      <c r="AJ65" s="205"/>
      <c r="AK65" s="205"/>
      <c r="AL65" s="205"/>
      <c r="AM65" s="205"/>
      <c r="AN65" s="205"/>
      <c r="AO65" s="205"/>
      <c r="AP65" s="205"/>
      <c r="AQ65" s="205"/>
      <c r="AR65" s="205"/>
      <c r="AS65" s="205"/>
      <c r="AT65" s="205"/>
      <c r="AU65" s="205"/>
      <c r="AV65" s="205"/>
      <c r="AW65" s="205"/>
      <c r="AX65" s="205"/>
      <c r="AY65" s="205"/>
      <c r="AZ65" s="205"/>
      <c r="BA65" s="205"/>
      <c r="BB65" s="205"/>
      <c r="BC65" s="205"/>
      <c r="BD65" s="205"/>
      <c r="BE65" s="218"/>
      <c r="BF65" s="218"/>
      <c r="BG65" s="218"/>
      <c r="BH65" s="218"/>
      <c r="BI65" s="218"/>
      <c r="BJ65" s="218"/>
      <c r="BK65" s="218"/>
      <c r="BL65" s="218"/>
      <c r="BM65" s="218"/>
      <c r="BN65" s="218"/>
      <c r="BO65" s="218"/>
      <c r="BP65" s="218"/>
      <c r="BQ65" s="215">
        <v>59</v>
      </c>
      <c r="BR65" s="216"/>
      <c r="BS65" s="1043"/>
      <c r="BT65" s="1044"/>
      <c r="BU65" s="1044"/>
      <c r="BV65" s="1044"/>
      <c r="BW65" s="1044"/>
      <c r="BX65" s="1044"/>
      <c r="BY65" s="1044"/>
      <c r="BZ65" s="1044"/>
      <c r="CA65" s="1044"/>
      <c r="CB65" s="1044"/>
      <c r="CC65" s="1044"/>
      <c r="CD65" s="1044"/>
      <c r="CE65" s="1044"/>
      <c r="CF65" s="1044"/>
      <c r="CG65" s="1045"/>
      <c r="CH65" s="1018"/>
      <c r="CI65" s="1019"/>
      <c r="CJ65" s="1019"/>
      <c r="CK65" s="1019"/>
      <c r="CL65" s="1020"/>
      <c r="CM65" s="1018"/>
      <c r="CN65" s="1019"/>
      <c r="CO65" s="1019"/>
      <c r="CP65" s="1019"/>
      <c r="CQ65" s="1020"/>
      <c r="CR65" s="1018"/>
      <c r="CS65" s="1019"/>
      <c r="CT65" s="1019"/>
      <c r="CU65" s="1019"/>
      <c r="CV65" s="1020"/>
      <c r="CW65" s="1018"/>
      <c r="CX65" s="1019"/>
      <c r="CY65" s="1019"/>
      <c r="CZ65" s="1019"/>
      <c r="DA65" s="1020"/>
      <c r="DB65" s="1018"/>
      <c r="DC65" s="1019"/>
      <c r="DD65" s="1019"/>
      <c r="DE65" s="1019"/>
      <c r="DF65" s="1020"/>
      <c r="DG65" s="1018"/>
      <c r="DH65" s="1019"/>
      <c r="DI65" s="1019"/>
      <c r="DJ65" s="1019"/>
      <c r="DK65" s="1020"/>
      <c r="DL65" s="1018"/>
      <c r="DM65" s="1019"/>
      <c r="DN65" s="1019"/>
      <c r="DO65" s="1019"/>
      <c r="DP65" s="1020"/>
      <c r="DQ65" s="1018"/>
      <c r="DR65" s="1019"/>
      <c r="DS65" s="1019"/>
      <c r="DT65" s="1019"/>
      <c r="DU65" s="1020"/>
      <c r="DV65" s="1021"/>
      <c r="DW65" s="1022"/>
      <c r="DX65" s="1022"/>
      <c r="DY65" s="1022"/>
      <c r="DZ65" s="1023"/>
      <c r="EA65" s="199"/>
    </row>
    <row r="66" spans="1:131" s="200" customFormat="1" ht="26.25" customHeight="1">
      <c r="A66" s="1024" t="s">
        <v>390</v>
      </c>
      <c r="B66" s="1025"/>
      <c r="C66" s="1025"/>
      <c r="D66" s="1025"/>
      <c r="E66" s="1025"/>
      <c r="F66" s="1025"/>
      <c r="G66" s="1025"/>
      <c r="H66" s="1025"/>
      <c r="I66" s="1025"/>
      <c r="J66" s="1025"/>
      <c r="K66" s="1025"/>
      <c r="L66" s="1025"/>
      <c r="M66" s="1025"/>
      <c r="N66" s="1025"/>
      <c r="O66" s="1025"/>
      <c r="P66" s="1026"/>
      <c r="Q66" s="1030" t="s">
        <v>370</v>
      </c>
      <c r="R66" s="1031"/>
      <c r="S66" s="1031"/>
      <c r="T66" s="1031"/>
      <c r="U66" s="1032"/>
      <c r="V66" s="1030" t="s">
        <v>371</v>
      </c>
      <c r="W66" s="1031"/>
      <c r="X66" s="1031"/>
      <c r="Y66" s="1031"/>
      <c r="Z66" s="1032"/>
      <c r="AA66" s="1030" t="s">
        <v>372</v>
      </c>
      <c r="AB66" s="1031"/>
      <c r="AC66" s="1031"/>
      <c r="AD66" s="1031"/>
      <c r="AE66" s="1032"/>
      <c r="AF66" s="1036" t="s">
        <v>373</v>
      </c>
      <c r="AG66" s="1037"/>
      <c r="AH66" s="1037"/>
      <c r="AI66" s="1037"/>
      <c r="AJ66" s="1038"/>
      <c r="AK66" s="1030" t="s">
        <v>374</v>
      </c>
      <c r="AL66" s="1025"/>
      <c r="AM66" s="1025"/>
      <c r="AN66" s="1025"/>
      <c r="AO66" s="1026"/>
      <c r="AP66" s="1030" t="s">
        <v>375</v>
      </c>
      <c r="AQ66" s="1031"/>
      <c r="AR66" s="1031"/>
      <c r="AS66" s="1031"/>
      <c r="AT66" s="1032"/>
      <c r="AU66" s="1030" t="s">
        <v>391</v>
      </c>
      <c r="AV66" s="1031"/>
      <c r="AW66" s="1031"/>
      <c r="AX66" s="1031"/>
      <c r="AY66" s="1032"/>
      <c r="AZ66" s="1030" t="s">
        <v>354</v>
      </c>
      <c r="BA66" s="1031"/>
      <c r="BB66" s="1031"/>
      <c r="BC66" s="1031"/>
      <c r="BD66" s="1046"/>
      <c r="BE66" s="218"/>
      <c r="BF66" s="218"/>
      <c r="BG66" s="218"/>
      <c r="BH66" s="218"/>
      <c r="BI66" s="218"/>
      <c r="BJ66" s="218"/>
      <c r="BK66" s="218"/>
      <c r="BL66" s="218"/>
      <c r="BM66" s="218"/>
      <c r="BN66" s="218"/>
      <c r="BO66" s="218"/>
      <c r="BP66" s="218"/>
      <c r="BQ66" s="215">
        <v>60</v>
      </c>
      <c r="BR66" s="220"/>
      <c r="BS66" s="982"/>
      <c r="BT66" s="983"/>
      <c r="BU66" s="983"/>
      <c r="BV66" s="983"/>
      <c r="BW66" s="983"/>
      <c r="BX66" s="983"/>
      <c r="BY66" s="983"/>
      <c r="BZ66" s="983"/>
      <c r="CA66" s="983"/>
      <c r="CB66" s="983"/>
      <c r="CC66" s="983"/>
      <c r="CD66" s="983"/>
      <c r="CE66" s="983"/>
      <c r="CF66" s="983"/>
      <c r="CG66" s="984"/>
      <c r="CH66" s="985"/>
      <c r="CI66" s="986"/>
      <c r="CJ66" s="986"/>
      <c r="CK66" s="986"/>
      <c r="CL66" s="987"/>
      <c r="CM66" s="985"/>
      <c r="CN66" s="986"/>
      <c r="CO66" s="986"/>
      <c r="CP66" s="986"/>
      <c r="CQ66" s="987"/>
      <c r="CR66" s="985"/>
      <c r="CS66" s="986"/>
      <c r="CT66" s="986"/>
      <c r="CU66" s="986"/>
      <c r="CV66" s="987"/>
      <c r="CW66" s="985"/>
      <c r="CX66" s="986"/>
      <c r="CY66" s="986"/>
      <c r="CZ66" s="986"/>
      <c r="DA66" s="987"/>
      <c r="DB66" s="985"/>
      <c r="DC66" s="986"/>
      <c r="DD66" s="986"/>
      <c r="DE66" s="986"/>
      <c r="DF66" s="987"/>
      <c r="DG66" s="985"/>
      <c r="DH66" s="986"/>
      <c r="DI66" s="986"/>
      <c r="DJ66" s="986"/>
      <c r="DK66" s="987"/>
      <c r="DL66" s="985"/>
      <c r="DM66" s="986"/>
      <c r="DN66" s="986"/>
      <c r="DO66" s="986"/>
      <c r="DP66" s="987"/>
      <c r="DQ66" s="985"/>
      <c r="DR66" s="986"/>
      <c r="DS66" s="986"/>
      <c r="DT66" s="986"/>
      <c r="DU66" s="987"/>
      <c r="DV66" s="970"/>
      <c r="DW66" s="971"/>
      <c r="DX66" s="971"/>
      <c r="DY66" s="971"/>
      <c r="DZ66" s="972"/>
      <c r="EA66" s="199"/>
    </row>
    <row r="67" spans="1:131" s="200" customFormat="1" ht="26.25" customHeight="1" thickBot="1">
      <c r="A67" s="1027"/>
      <c r="B67" s="1028"/>
      <c r="C67" s="1028"/>
      <c r="D67" s="1028"/>
      <c r="E67" s="1028"/>
      <c r="F67" s="1028"/>
      <c r="G67" s="1028"/>
      <c r="H67" s="1028"/>
      <c r="I67" s="1028"/>
      <c r="J67" s="1028"/>
      <c r="K67" s="1028"/>
      <c r="L67" s="1028"/>
      <c r="M67" s="1028"/>
      <c r="N67" s="1028"/>
      <c r="O67" s="1028"/>
      <c r="P67" s="1029"/>
      <c r="Q67" s="1033"/>
      <c r="R67" s="1034"/>
      <c r="S67" s="1034"/>
      <c r="T67" s="1034"/>
      <c r="U67" s="1035"/>
      <c r="V67" s="1033"/>
      <c r="W67" s="1034"/>
      <c r="X67" s="1034"/>
      <c r="Y67" s="1034"/>
      <c r="Z67" s="1035"/>
      <c r="AA67" s="1033"/>
      <c r="AB67" s="1034"/>
      <c r="AC67" s="1034"/>
      <c r="AD67" s="1034"/>
      <c r="AE67" s="1035"/>
      <c r="AF67" s="1039"/>
      <c r="AG67" s="1040"/>
      <c r="AH67" s="1040"/>
      <c r="AI67" s="1040"/>
      <c r="AJ67" s="1041"/>
      <c r="AK67" s="1042"/>
      <c r="AL67" s="1028"/>
      <c r="AM67" s="1028"/>
      <c r="AN67" s="1028"/>
      <c r="AO67" s="1029"/>
      <c r="AP67" s="1033"/>
      <c r="AQ67" s="1034"/>
      <c r="AR67" s="1034"/>
      <c r="AS67" s="1034"/>
      <c r="AT67" s="1035"/>
      <c r="AU67" s="1033"/>
      <c r="AV67" s="1034"/>
      <c r="AW67" s="1034"/>
      <c r="AX67" s="1034"/>
      <c r="AY67" s="1035"/>
      <c r="AZ67" s="1033"/>
      <c r="BA67" s="1034"/>
      <c r="BB67" s="1034"/>
      <c r="BC67" s="1034"/>
      <c r="BD67" s="1047"/>
      <c r="BE67" s="218"/>
      <c r="BF67" s="218"/>
      <c r="BG67" s="218"/>
      <c r="BH67" s="218"/>
      <c r="BI67" s="218"/>
      <c r="BJ67" s="218"/>
      <c r="BK67" s="218"/>
      <c r="BL67" s="218"/>
      <c r="BM67" s="218"/>
      <c r="BN67" s="218"/>
      <c r="BO67" s="218"/>
      <c r="BP67" s="218"/>
      <c r="BQ67" s="215">
        <v>61</v>
      </c>
      <c r="BR67" s="220"/>
      <c r="BS67" s="982"/>
      <c r="BT67" s="983"/>
      <c r="BU67" s="983"/>
      <c r="BV67" s="983"/>
      <c r="BW67" s="983"/>
      <c r="BX67" s="983"/>
      <c r="BY67" s="983"/>
      <c r="BZ67" s="983"/>
      <c r="CA67" s="983"/>
      <c r="CB67" s="983"/>
      <c r="CC67" s="983"/>
      <c r="CD67" s="983"/>
      <c r="CE67" s="983"/>
      <c r="CF67" s="983"/>
      <c r="CG67" s="984"/>
      <c r="CH67" s="985"/>
      <c r="CI67" s="986"/>
      <c r="CJ67" s="986"/>
      <c r="CK67" s="986"/>
      <c r="CL67" s="987"/>
      <c r="CM67" s="985"/>
      <c r="CN67" s="986"/>
      <c r="CO67" s="986"/>
      <c r="CP67" s="986"/>
      <c r="CQ67" s="987"/>
      <c r="CR67" s="985"/>
      <c r="CS67" s="986"/>
      <c r="CT67" s="986"/>
      <c r="CU67" s="986"/>
      <c r="CV67" s="987"/>
      <c r="CW67" s="985"/>
      <c r="CX67" s="986"/>
      <c r="CY67" s="986"/>
      <c r="CZ67" s="986"/>
      <c r="DA67" s="987"/>
      <c r="DB67" s="985"/>
      <c r="DC67" s="986"/>
      <c r="DD67" s="986"/>
      <c r="DE67" s="986"/>
      <c r="DF67" s="987"/>
      <c r="DG67" s="985"/>
      <c r="DH67" s="986"/>
      <c r="DI67" s="986"/>
      <c r="DJ67" s="986"/>
      <c r="DK67" s="987"/>
      <c r="DL67" s="985"/>
      <c r="DM67" s="986"/>
      <c r="DN67" s="986"/>
      <c r="DO67" s="986"/>
      <c r="DP67" s="987"/>
      <c r="DQ67" s="985"/>
      <c r="DR67" s="986"/>
      <c r="DS67" s="986"/>
      <c r="DT67" s="986"/>
      <c r="DU67" s="987"/>
      <c r="DV67" s="970"/>
      <c r="DW67" s="971"/>
      <c r="DX67" s="971"/>
      <c r="DY67" s="971"/>
      <c r="DZ67" s="972"/>
      <c r="EA67" s="199"/>
    </row>
    <row r="68" spans="1:131" s="200" customFormat="1" ht="26.25" customHeight="1" thickTop="1">
      <c r="A68" s="211">
        <v>1</v>
      </c>
      <c r="B68" s="1014" t="s">
        <v>537</v>
      </c>
      <c r="C68" s="1015"/>
      <c r="D68" s="1015"/>
      <c r="E68" s="1015"/>
      <c r="F68" s="1015"/>
      <c r="G68" s="1015"/>
      <c r="H68" s="1015"/>
      <c r="I68" s="1015"/>
      <c r="J68" s="1015"/>
      <c r="K68" s="1015"/>
      <c r="L68" s="1015"/>
      <c r="M68" s="1015"/>
      <c r="N68" s="1015"/>
      <c r="O68" s="1015"/>
      <c r="P68" s="1016"/>
      <c r="Q68" s="1017">
        <v>15360</v>
      </c>
      <c r="R68" s="1011"/>
      <c r="S68" s="1011"/>
      <c r="T68" s="1011"/>
      <c r="U68" s="1011"/>
      <c r="V68" s="1011">
        <v>14364</v>
      </c>
      <c r="W68" s="1011"/>
      <c r="X68" s="1011"/>
      <c r="Y68" s="1011"/>
      <c r="Z68" s="1011"/>
      <c r="AA68" s="1011">
        <v>726</v>
      </c>
      <c r="AB68" s="1011"/>
      <c r="AC68" s="1011"/>
      <c r="AD68" s="1011"/>
      <c r="AE68" s="1011"/>
      <c r="AF68" s="1011">
        <v>726</v>
      </c>
      <c r="AG68" s="1011"/>
      <c r="AH68" s="1011"/>
      <c r="AI68" s="1011"/>
      <c r="AJ68" s="1011"/>
      <c r="AK68" s="1011" t="s">
        <v>536</v>
      </c>
      <c r="AL68" s="1011"/>
      <c r="AM68" s="1011"/>
      <c r="AN68" s="1011"/>
      <c r="AO68" s="1011"/>
      <c r="AP68" s="1011" t="s">
        <v>542</v>
      </c>
      <c r="AQ68" s="1011"/>
      <c r="AR68" s="1011"/>
      <c r="AS68" s="1011"/>
      <c r="AT68" s="1011"/>
      <c r="AU68" s="1011" t="s">
        <v>536</v>
      </c>
      <c r="AV68" s="1011"/>
      <c r="AW68" s="1011"/>
      <c r="AX68" s="1011"/>
      <c r="AY68" s="1011"/>
      <c r="AZ68" s="1012"/>
      <c r="BA68" s="1012"/>
      <c r="BB68" s="1012"/>
      <c r="BC68" s="1012"/>
      <c r="BD68" s="1013"/>
      <c r="BE68" s="218"/>
      <c r="BF68" s="218"/>
      <c r="BG68" s="218"/>
      <c r="BH68" s="218"/>
      <c r="BI68" s="218"/>
      <c r="BJ68" s="218"/>
      <c r="BK68" s="218"/>
      <c r="BL68" s="218"/>
      <c r="BM68" s="218"/>
      <c r="BN68" s="218"/>
      <c r="BO68" s="218"/>
      <c r="BP68" s="218"/>
      <c r="BQ68" s="215">
        <v>62</v>
      </c>
      <c r="BR68" s="220"/>
      <c r="BS68" s="982"/>
      <c r="BT68" s="983"/>
      <c r="BU68" s="983"/>
      <c r="BV68" s="983"/>
      <c r="BW68" s="983"/>
      <c r="BX68" s="983"/>
      <c r="BY68" s="983"/>
      <c r="BZ68" s="983"/>
      <c r="CA68" s="983"/>
      <c r="CB68" s="983"/>
      <c r="CC68" s="983"/>
      <c r="CD68" s="983"/>
      <c r="CE68" s="983"/>
      <c r="CF68" s="983"/>
      <c r="CG68" s="984"/>
      <c r="CH68" s="985"/>
      <c r="CI68" s="986"/>
      <c r="CJ68" s="986"/>
      <c r="CK68" s="986"/>
      <c r="CL68" s="987"/>
      <c r="CM68" s="985"/>
      <c r="CN68" s="986"/>
      <c r="CO68" s="986"/>
      <c r="CP68" s="986"/>
      <c r="CQ68" s="987"/>
      <c r="CR68" s="985"/>
      <c r="CS68" s="986"/>
      <c r="CT68" s="986"/>
      <c r="CU68" s="986"/>
      <c r="CV68" s="987"/>
      <c r="CW68" s="985"/>
      <c r="CX68" s="986"/>
      <c r="CY68" s="986"/>
      <c r="CZ68" s="986"/>
      <c r="DA68" s="987"/>
      <c r="DB68" s="985"/>
      <c r="DC68" s="986"/>
      <c r="DD68" s="986"/>
      <c r="DE68" s="986"/>
      <c r="DF68" s="987"/>
      <c r="DG68" s="985"/>
      <c r="DH68" s="986"/>
      <c r="DI68" s="986"/>
      <c r="DJ68" s="986"/>
      <c r="DK68" s="987"/>
      <c r="DL68" s="985"/>
      <c r="DM68" s="986"/>
      <c r="DN68" s="986"/>
      <c r="DO68" s="986"/>
      <c r="DP68" s="987"/>
      <c r="DQ68" s="985"/>
      <c r="DR68" s="986"/>
      <c r="DS68" s="986"/>
      <c r="DT68" s="986"/>
      <c r="DU68" s="987"/>
      <c r="DV68" s="970"/>
      <c r="DW68" s="971"/>
      <c r="DX68" s="971"/>
      <c r="DY68" s="971"/>
      <c r="DZ68" s="972"/>
      <c r="EA68" s="199"/>
    </row>
    <row r="69" spans="1:131" s="200" customFormat="1" ht="26.25" customHeight="1">
      <c r="A69" s="214">
        <v>2</v>
      </c>
      <c r="B69" s="1003" t="s">
        <v>538</v>
      </c>
      <c r="C69" s="1004"/>
      <c r="D69" s="1004"/>
      <c r="E69" s="1004"/>
      <c r="F69" s="1004"/>
      <c r="G69" s="1004"/>
      <c r="H69" s="1004"/>
      <c r="I69" s="1004"/>
      <c r="J69" s="1004"/>
      <c r="K69" s="1004"/>
      <c r="L69" s="1004"/>
      <c r="M69" s="1004"/>
      <c r="N69" s="1004"/>
      <c r="O69" s="1004"/>
      <c r="P69" s="1005"/>
      <c r="Q69" s="1006">
        <v>968</v>
      </c>
      <c r="R69" s="1000"/>
      <c r="S69" s="1000"/>
      <c r="T69" s="1000"/>
      <c r="U69" s="1000"/>
      <c r="V69" s="1000">
        <v>965</v>
      </c>
      <c r="W69" s="1000"/>
      <c r="X69" s="1000"/>
      <c r="Y69" s="1000"/>
      <c r="Z69" s="1000"/>
      <c r="AA69" s="1000">
        <v>2</v>
      </c>
      <c r="AB69" s="1000"/>
      <c r="AC69" s="1000"/>
      <c r="AD69" s="1000"/>
      <c r="AE69" s="1000"/>
      <c r="AF69" s="1000">
        <v>2</v>
      </c>
      <c r="AG69" s="1000"/>
      <c r="AH69" s="1000"/>
      <c r="AI69" s="1000"/>
      <c r="AJ69" s="1000"/>
      <c r="AK69" s="1000">
        <v>3</v>
      </c>
      <c r="AL69" s="1000"/>
      <c r="AM69" s="1000"/>
      <c r="AN69" s="1000"/>
      <c r="AO69" s="1000"/>
      <c r="AP69" s="1000" t="s">
        <v>536</v>
      </c>
      <c r="AQ69" s="1000"/>
      <c r="AR69" s="1000"/>
      <c r="AS69" s="1000"/>
      <c r="AT69" s="1000"/>
      <c r="AU69" s="1000" t="s">
        <v>536</v>
      </c>
      <c r="AV69" s="1000"/>
      <c r="AW69" s="1000"/>
      <c r="AX69" s="1000"/>
      <c r="AY69" s="1000"/>
      <c r="AZ69" s="1001"/>
      <c r="BA69" s="1001"/>
      <c r="BB69" s="1001"/>
      <c r="BC69" s="1001"/>
      <c r="BD69" s="1002"/>
      <c r="BE69" s="218"/>
      <c r="BF69" s="218"/>
      <c r="BG69" s="218"/>
      <c r="BH69" s="218"/>
      <c r="BI69" s="218"/>
      <c r="BJ69" s="218"/>
      <c r="BK69" s="218"/>
      <c r="BL69" s="218"/>
      <c r="BM69" s="218"/>
      <c r="BN69" s="218"/>
      <c r="BO69" s="218"/>
      <c r="BP69" s="218"/>
      <c r="BQ69" s="215">
        <v>63</v>
      </c>
      <c r="BR69" s="220"/>
      <c r="BS69" s="982"/>
      <c r="BT69" s="983"/>
      <c r="BU69" s="983"/>
      <c r="BV69" s="983"/>
      <c r="BW69" s="983"/>
      <c r="BX69" s="983"/>
      <c r="BY69" s="983"/>
      <c r="BZ69" s="983"/>
      <c r="CA69" s="983"/>
      <c r="CB69" s="983"/>
      <c r="CC69" s="983"/>
      <c r="CD69" s="983"/>
      <c r="CE69" s="983"/>
      <c r="CF69" s="983"/>
      <c r="CG69" s="984"/>
      <c r="CH69" s="985"/>
      <c r="CI69" s="986"/>
      <c r="CJ69" s="986"/>
      <c r="CK69" s="986"/>
      <c r="CL69" s="987"/>
      <c r="CM69" s="985"/>
      <c r="CN69" s="986"/>
      <c r="CO69" s="986"/>
      <c r="CP69" s="986"/>
      <c r="CQ69" s="987"/>
      <c r="CR69" s="985"/>
      <c r="CS69" s="986"/>
      <c r="CT69" s="986"/>
      <c r="CU69" s="986"/>
      <c r="CV69" s="987"/>
      <c r="CW69" s="985"/>
      <c r="CX69" s="986"/>
      <c r="CY69" s="986"/>
      <c r="CZ69" s="986"/>
      <c r="DA69" s="987"/>
      <c r="DB69" s="985"/>
      <c r="DC69" s="986"/>
      <c r="DD69" s="986"/>
      <c r="DE69" s="986"/>
      <c r="DF69" s="987"/>
      <c r="DG69" s="985"/>
      <c r="DH69" s="986"/>
      <c r="DI69" s="986"/>
      <c r="DJ69" s="986"/>
      <c r="DK69" s="987"/>
      <c r="DL69" s="985"/>
      <c r="DM69" s="986"/>
      <c r="DN69" s="986"/>
      <c r="DO69" s="986"/>
      <c r="DP69" s="987"/>
      <c r="DQ69" s="985"/>
      <c r="DR69" s="986"/>
      <c r="DS69" s="986"/>
      <c r="DT69" s="986"/>
      <c r="DU69" s="987"/>
      <c r="DV69" s="970"/>
      <c r="DW69" s="971"/>
      <c r="DX69" s="971"/>
      <c r="DY69" s="971"/>
      <c r="DZ69" s="972"/>
      <c r="EA69" s="199"/>
    </row>
    <row r="70" spans="1:131" s="200" customFormat="1" ht="26.25" customHeight="1">
      <c r="A70" s="214">
        <v>3</v>
      </c>
      <c r="B70" s="1003" t="s">
        <v>539</v>
      </c>
      <c r="C70" s="1004"/>
      <c r="D70" s="1004"/>
      <c r="E70" s="1004"/>
      <c r="F70" s="1004"/>
      <c r="G70" s="1004"/>
      <c r="H70" s="1004"/>
      <c r="I70" s="1004"/>
      <c r="J70" s="1004"/>
      <c r="K70" s="1004"/>
      <c r="L70" s="1004"/>
      <c r="M70" s="1004"/>
      <c r="N70" s="1004"/>
      <c r="O70" s="1004"/>
      <c r="P70" s="1005"/>
      <c r="Q70" s="1006">
        <v>7764</v>
      </c>
      <c r="R70" s="1000"/>
      <c r="S70" s="1000"/>
      <c r="T70" s="1000"/>
      <c r="U70" s="1000"/>
      <c r="V70" s="1000">
        <v>7622</v>
      </c>
      <c r="W70" s="1000"/>
      <c r="X70" s="1000"/>
      <c r="Y70" s="1000"/>
      <c r="Z70" s="1000"/>
      <c r="AA70" s="1000">
        <v>142</v>
      </c>
      <c r="AB70" s="1000"/>
      <c r="AC70" s="1000"/>
      <c r="AD70" s="1000"/>
      <c r="AE70" s="1000"/>
      <c r="AF70" s="1000">
        <v>95</v>
      </c>
      <c r="AG70" s="1000"/>
      <c r="AH70" s="1000"/>
      <c r="AI70" s="1000"/>
      <c r="AJ70" s="1000"/>
      <c r="AK70" s="1000">
        <v>194</v>
      </c>
      <c r="AL70" s="1000"/>
      <c r="AM70" s="1000"/>
      <c r="AN70" s="1000"/>
      <c r="AO70" s="1000"/>
      <c r="AP70" s="1000">
        <v>3266</v>
      </c>
      <c r="AQ70" s="1000"/>
      <c r="AR70" s="1000"/>
      <c r="AS70" s="1000"/>
      <c r="AT70" s="1000"/>
      <c r="AU70" s="1000">
        <v>190</v>
      </c>
      <c r="AV70" s="1000"/>
      <c r="AW70" s="1000"/>
      <c r="AX70" s="1000"/>
      <c r="AY70" s="1000"/>
      <c r="AZ70" s="1001"/>
      <c r="BA70" s="1001"/>
      <c r="BB70" s="1001"/>
      <c r="BC70" s="1001"/>
      <c r="BD70" s="1002"/>
      <c r="BE70" s="218"/>
      <c r="BF70" s="218"/>
      <c r="BG70" s="218"/>
      <c r="BH70" s="218"/>
      <c r="BI70" s="218"/>
      <c r="BJ70" s="218"/>
      <c r="BK70" s="218"/>
      <c r="BL70" s="218"/>
      <c r="BM70" s="218"/>
      <c r="BN70" s="218"/>
      <c r="BO70" s="218"/>
      <c r="BP70" s="218"/>
      <c r="BQ70" s="215">
        <v>64</v>
      </c>
      <c r="BR70" s="220"/>
      <c r="BS70" s="982"/>
      <c r="BT70" s="983"/>
      <c r="BU70" s="983"/>
      <c r="BV70" s="983"/>
      <c r="BW70" s="983"/>
      <c r="BX70" s="983"/>
      <c r="BY70" s="983"/>
      <c r="BZ70" s="983"/>
      <c r="CA70" s="983"/>
      <c r="CB70" s="983"/>
      <c r="CC70" s="983"/>
      <c r="CD70" s="983"/>
      <c r="CE70" s="983"/>
      <c r="CF70" s="983"/>
      <c r="CG70" s="984"/>
      <c r="CH70" s="985"/>
      <c r="CI70" s="986"/>
      <c r="CJ70" s="986"/>
      <c r="CK70" s="986"/>
      <c r="CL70" s="987"/>
      <c r="CM70" s="985"/>
      <c r="CN70" s="986"/>
      <c r="CO70" s="986"/>
      <c r="CP70" s="986"/>
      <c r="CQ70" s="987"/>
      <c r="CR70" s="985"/>
      <c r="CS70" s="986"/>
      <c r="CT70" s="986"/>
      <c r="CU70" s="986"/>
      <c r="CV70" s="987"/>
      <c r="CW70" s="985"/>
      <c r="CX70" s="986"/>
      <c r="CY70" s="986"/>
      <c r="CZ70" s="986"/>
      <c r="DA70" s="987"/>
      <c r="DB70" s="985"/>
      <c r="DC70" s="986"/>
      <c r="DD70" s="986"/>
      <c r="DE70" s="986"/>
      <c r="DF70" s="987"/>
      <c r="DG70" s="985"/>
      <c r="DH70" s="986"/>
      <c r="DI70" s="986"/>
      <c r="DJ70" s="986"/>
      <c r="DK70" s="987"/>
      <c r="DL70" s="985"/>
      <c r="DM70" s="986"/>
      <c r="DN70" s="986"/>
      <c r="DO70" s="986"/>
      <c r="DP70" s="987"/>
      <c r="DQ70" s="985"/>
      <c r="DR70" s="986"/>
      <c r="DS70" s="986"/>
      <c r="DT70" s="986"/>
      <c r="DU70" s="987"/>
      <c r="DV70" s="970"/>
      <c r="DW70" s="971"/>
      <c r="DX70" s="971"/>
      <c r="DY70" s="971"/>
      <c r="DZ70" s="972"/>
      <c r="EA70" s="199"/>
    </row>
    <row r="71" spans="1:131" s="200" customFormat="1" ht="26.25" customHeight="1">
      <c r="A71" s="214">
        <v>4</v>
      </c>
      <c r="B71" s="1003" t="s">
        <v>540</v>
      </c>
      <c r="C71" s="1004"/>
      <c r="D71" s="1004"/>
      <c r="E71" s="1004"/>
      <c r="F71" s="1004"/>
      <c r="G71" s="1004"/>
      <c r="H71" s="1004"/>
      <c r="I71" s="1004"/>
      <c r="J71" s="1004"/>
      <c r="K71" s="1004"/>
      <c r="L71" s="1004"/>
      <c r="M71" s="1004"/>
      <c r="N71" s="1004"/>
      <c r="O71" s="1004"/>
      <c r="P71" s="1005"/>
      <c r="Q71" s="1006">
        <v>162</v>
      </c>
      <c r="R71" s="1000"/>
      <c r="S71" s="1000"/>
      <c r="T71" s="1000"/>
      <c r="U71" s="1000"/>
      <c r="V71" s="1000">
        <v>155</v>
      </c>
      <c r="W71" s="1000"/>
      <c r="X71" s="1000"/>
      <c r="Y71" s="1000"/>
      <c r="Z71" s="1000"/>
      <c r="AA71" s="1000">
        <v>7</v>
      </c>
      <c r="AB71" s="1000"/>
      <c r="AC71" s="1000"/>
      <c r="AD71" s="1000"/>
      <c r="AE71" s="1000"/>
      <c r="AF71" s="1000">
        <v>7</v>
      </c>
      <c r="AG71" s="1000"/>
      <c r="AH71" s="1000"/>
      <c r="AI71" s="1000"/>
      <c r="AJ71" s="1000"/>
      <c r="AK71" s="1000" t="s">
        <v>536</v>
      </c>
      <c r="AL71" s="1000"/>
      <c r="AM71" s="1000"/>
      <c r="AN71" s="1000"/>
      <c r="AO71" s="1000"/>
      <c r="AP71" s="1000" t="s">
        <v>536</v>
      </c>
      <c r="AQ71" s="1000"/>
      <c r="AR71" s="1000"/>
      <c r="AS71" s="1000"/>
      <c r="AT71" s="1000"/>
      <c r="AU71" s="1000" t="s">
        <v>536</v>
      </c>
      <c r="AV71" s="1000"/>
      <c r="AW71" s="1000"/>
      <c r="AX71" s="1000"/>
      <c r="AY71" s="1000"/>
      <c r="AZ71" s="1001"/>
      <c r="BA71" s="1001"/>
      <c r="BB71" s="1001"/>
      <c r="BC71" s="1001"/>
      <c r="BD71" s="1002"/>
      <c r="BE71" s="218"/>
      <c r="BF71" s="218"/>
      <c r="BG71" s="218"/>
      <c r="BH71" s="218"/>
      <c r="BI71" s="218"/>
      <c r="BJ71" s="218"/>
      <c r="BK71" s="218"/>
      <c r="BL71" s="218"/>
      <c r="BM71" s="218"/>
      <c r="BN71" s="218"/>
      <c r="BO71" s="218"/>
      <c r="BP71" s="218"/>
      <c r="BQ71" s="215">
        <v>65</v>
      </c>
      <c r="BR71" s="220"/>
      <c r="BS71" s="982"/>
      <c r="BT71" s="983"/>
      <c r="BU71" s="983"/>
      <c r="BV71" s="983"/>
      <c r="BW71" s="983"/>
      <c r="BX71" s="983"/>
      <c r="BY71" s="983"/>
      <c r="BZ71" s="983"/>
      <c r="CA71" s="983"/>
      <c r="CB71" s="983"/>
      <c r="CC71" s="983"/>
      <c r="CD71" s="983"/>
      <c r="CE71" s="983"/>
      <c r="CF71" s="983"/>
      <c r="CG71" s="984"/>
      <c r="CH71" s="985"/>
      <c r="CI71" s="986"/>
      <c r="CJ71" s="986"/>
      <c r="CK71" s="986"/>
      <c r="CL71" s="987"/>
      <c r="CM71" s="985"/>
      <c r="CN71" s="986"/>
      <c r="CO71" s="986"/>
      <c r="CP71" s="986"/>
      <c r="CQ71" s="987"/>
      <c r="CR71" s="985"/>
      <c r="CS71" s="986"/>
      <c r="CT71" s="986"/>
      <c r="CU71" s="986"/>
      <c r="CV71" s="987"/>
      <c r="CW71" s="985"/>
      <c r="CX71" s="986"/>
      <c r="CY71" s="986"/>
      <c r="CZ71" s="986"/>
      <c r="DA71" s="987"/>
      <c r="DB71" s="985"/>
      <c r="DC71" s="986"/>
      <c r="DD71" s="986"/>
      <c r="DE71" s="986"/>
      <c r="DF71" s="987"/>
      <c r="DG71" s="985"/>
      <c r="DH71" s="986"/>
      <c r="DI71" s="986"/>
      <c r="DJ71" s="986"/>
      <c r="DK71" s="987"/>
      <c r="DL71" s="985"/>
      <c r="DM71" s="986"/>
      <c r="DN71" s="986"/>
      <c r="DO71" s="986"/>
      <c r="DP71" s="987"/>
      <c r="DQ71" s="985"/>
      <c r="DR71" s="986"/>
      <c r="DS71" s="986"/>
      <c r="DT71" s="986"/>
      <c r="DU71" s="987"/>
      <c r="DV71" s="970"/>
      <c r="DW71" s="971"/>
      <c r="DX71" s="971"/>
      <c r="DY71" s="971"/>
      <c r="DZ71" s="972"/>
      <c r="EA71" s="199"/>
    </row>
    <row r="72" spans="1:131" s="200" customFormat="1" ht="26.25" customHeight="1">
      <c r="A72" s="214">
        <v>5</v>
      </c>
      <c r="B72" s="1003" t="s">
        <v>541</v>
      </c>
      <c r="C72" s="1004"/>
      <c r="D72" s="1004"/>
      <c r="E72" s="1004"/>
      <c r="F72" s="1004"/>
      <c r="G72" s="1004"/>
      <c r="H72" s="1004"/>
      <c r="I72" s="1004"/>
      <c r="J72" s="1004"/>
      <c r="K72" s="1004"/>
      <c r="L72" s="1004"/>
      <c r="M72" s="1004"/>
      <c r="N72" s="1004"/>
      <c r="O72" s="1004"/>
      <c r="P72" s="1005"/>
      <c r="Q72" s="1006">
        <v>239</v>
      </c>
      <c r="R72" s="1000"/>
      <c r="S72" s="1000"/>
      <c r="T72" s="1000"/>
      <c r="U72" s="1000"/>
      <c r="V72" s="1000">
        <v>177</v>
      </c>
      <c r="W72" s="1000"/>
      <c r="X72" s="1000"/>
      <c r="Y72" s="1000"/>
      <c r="Z72" s="1000"/>
      <c r="AA72" s="1000">
        <v>62</v>
      </c>
      <c r="AB72" s="1000"/>
      <c r="AC72" s="1000"/>
      <c r="AD72" s="1000"/>
      <c r="AE72" s="1000"/>
      <c r="AF72" s="1000">
        <v>62</v>
      </c>
      <c r="AG72" s="1000"/>
      <c r="AH72" s="1000"/>
      <c r="AI72" s="1000"/>
      <c r="AJ72" s="1000"/>
      <c r="AK72" s="1000">
        <v>10</v>
      </c>
      <c r="AL72" s="1000"/>
      <c r="AM72" s="1000"/>
      <c r="AN72" s="1000"/>
      <c r="AO72" s="1000"/>
      <c r="AP72" s="1000" t="s">
        <v>536</v>
      </c>
      <c r="AQ72" s="1000"/>
      <c r="AR72" s="1000"/>
      <c r="AS72" s="1000"/>
      <c r="AT72" s="1000"/>
      <c r="AU72" s="1000" t="s">
        <v>536</v>
      </c>
      <c r="AV72" s="1000"/>
      <c r="AW72" s="1000"/>
      <c r="AX72" s="1000"/>
      <c r="AY72" s="1000"/>
      <c r="AZ72" s="1001"/>
      <c r="BA72" s="1001"/>
      <c r="BB72" s="1001"/>
      <c r="BC72" s="1001"/>
      <c r="BD72" s="1002"/>
      <c r="BE72" s="218"/>
      <c r="BF72" s="218"/>
      <c r="BG72" s="218"/>
      <c r="BH72" s="218"/>
      <c r="BI72" s="218"/>
      <c r="BJ72" s="218"/>
      <c r="BK72" s="218"/>
      <c r="BL72" s="218"/>
      <c r="BM72" s="218"/>
      <c r="BN72" s="218"/>
      <c r="BO72" s="218"/>
      <c r="BP72" s="218"/>
      <c r="BQ72" s="215">
        <v>66</v>
      </c>
      <c r="BR72" s="220"/>
      <c r="BS72" s="982"/>
      <c r="BT72" s="983"/>
      <c r="BU72" s="983"/>
      <c r="BV72" s="983"/>
      <c r="BW72" s="983"/>
      <c r="BX72" s="983"/>
      <c r="BY72" s="983"/>
      <c r="BZ72" s="983"/>
      <c r="CA72" s="983"/>
      <c r="CB72" s="983"/>
      <c r="CC72" s="983"/>
      <c r="CD72" s="983"/>
      <c r="CE72" s="983"/>
      <c r="CF72" s="983"/>
      <c r="CG72" s="984"/>
      <c r="CH72" s="985"/>
      <c r="CI72" s="986"/>
      <c r="CJ72" s="986"/>
      <c r="CK72" s="986"/>
      <c r="CL72" s="987"/>
      <c r="CM72" s="985"/>
      <c r="CN72" s="986"/>
      <c r="CO72" s="986"/>
      <c r="CP72" s="986"/>
      <c r="CQ72" s="987"/>
      <c r="CR72" s="985"/>
      <c r="CS72" s="986"/>
      <c r="CT72" s="986"/>
      <c r="CU72" s="986"/>
      <c r="CV72" s="987"/>
      <c r="CW72" s="985"/>
      <c r="CX72" s="986"/>
      <c r="CY72" s="986"/>
      <c r="CZ72" s="986"/>
      <c r="DA72" s="987"/>
      <c r="DB72" s="985"/>
      <c r="DC72" s="986"/>
      <c r="DD72" s="986"/>
      <c r="DE72" s="986"/>
      <c r="DF72" s="987"/>
      <c r="DG72" s="985"/>
      <c r="DH72" s="986"/>
      <c r="DI72" s="986"/>
      <c r="DJ72" s="986"/>
      <c r="DK72" s="987"/>
      <c r="DL72" s="985"/>
      <c r="DM72" s="986"/>
      <c r="DN72" s="986"/>
      <c r="DO72" s="986"/>
      <c r="DP72" s="987"/>
      <c r="DQ72" s="985"/>
      <c r="DR72" s="986"/>
      <c r="DS72" s="986"/>
      <c r="DT72" s="986"/>
      <c r="DU72" s="987"/>
      <c r="DV72" s="970"/>
      <c r="DW72" s="971"/>
      <c r="DX72" s="971"/>
      <c r="DY72" s="971"/>
      <c r="DZ72" s="972"/>
      <c r="EA72" s="199"/>
    </row>
    <row r="73" spans="1:131" s="200" customFormat="1" ht="26.25" customHeight="1">
      <c r="A73" s="214">
        <v>6</v>
      </c>
      <c r="B73" s="1003" t="s">
        <v>541</v>
      </c>
      <c r="C73" s="1004"/>
      <c r="D73" s="1004"/>
      <c r="E73" s="1004"/>
      <c r="F73" s="1004"/>
      <c r="G73" s="1004"/>
      <c r="H73" s="1004"/>
      <c r="I73" s="1004"/>
      <c r="J73" s="1004"/>
      <c r="K73" s="1004"/>
      <c r="L73" s="1004"/>
      <c r="M73" s="1004"/>
      <c r="N73" s="1004"/>
      <c r="O73" s="1004"/>
      <c r="P73" s="1005"/>
      <c r="Q73" s="1006">
        <v>252207</v>
      </c>
      <c r="R73" s="1000"/>
      <c r="S73" s="1000"/>
      <c r="T73" s="1000"/>
      <c r="U73" s="1000"/>
      <c r="V73" s="1000">
        <v>242204</v>
      </c>
      <c r="W73" s="1000"/>
      <c r="X73" s="1000"/>
      <c r="Y73" s="1000"/>
      <c r="Z73" s="1000"/>
      <c r="AA73" s="1000">
        <v>10004</v>
      </c>
      <c r="AB73" s="1000"/>
      <c r="AC73" s="1000"/>
      <c r="AD73" s="1000"/>
      <c r="AE73" s="1000"/>
      <c r="AF73" s="1000">
        <v>9972</v>
      </c>
      <c r="AG73" s="1000"/>
      <c r="AH73" s="1000"/>
      <c r="AI73" s="1000"/>
      <c r="AJ73" s="1000"/>
      <c r="AK73" s="1000">
        <v>7823</v>
      </c>
      <c r="AL73" s="1000"/>
      <c r="AM73" s="1000"/>
      <c r="AN73" s="1000"/>
      <c r="AO73" s="1000"/>
      <c r="AP73" s="1000" t="s">
        <v>536</v>
      </c>
      <c r="AQ73" s="1000"/>
      <c r="AR73" s="1000"/>
      <c r="AS73" s="1000"/>
      <c r="AT73" s="1000"/>
      <c r="AU73" s="1000" t="s">
        <v>536</v>
      </c>
      <c r="AV73" s="1000"/>
      <c r="AW73" s="1000"/>
      <c r="AX73" s="1000"/>
      <c r="AY73" s="1000"/>
      <c r="AZ73" s="1001"/>
      <c r="BA73" s="1001"/>
      <c r="BB73" s="1001"/>
      <c r="BC73" s="1001"/>
      <c r="BD73" s="1002"/>
      <c r="BE73" s="218"/>
      <c r="BF73" s="218"/>
      <c r="BG73" s="218"/>
      <c r="BH73" s="218"/>
      <c r="BI73" s="218"/>
      <c r="BJ73" s="218"/>
      <c r="BK73" s="218"/>
      <c r="BL73" s="218"/>
      <c r="BM73" s="218"/>
      <c r="BN73" s="218"/>
      <c r="BO73" s="218"/>
      <c r="BP73" s="218"/>
      <c r="BQ73" s="215">
        <v>67</v>
      </c>
      <c r="BR73" s="220"/>
      <c r="BS73" s="982"/>
      <c r="BT73" s="983"/>
      <c r="BU73" s="983"/>
      <c r="BV73" s="983"/>
      <c r="BW73" s="983"/>
      <c r="BX73" s="983"/>
      <c r="BY73" s="983"/>
      <c r="BZ73" s="983"/>
      <c r="CA73" s="983"/>
      <c r="CB73" s="983"/>
      <c r="CC73" s="983"/>
      <c r="CD73" s="983"/>
      <c r="CE73" s="983"/>
      <c r="CF73" s="983"/>
      <c r="CG73" s="984"/>
      <c r="CH73" s="985"/>
      <c r="CI73" s="986"/>
      <c r="CJ73" s="986"/>
      <c r="CK73" s="986"/>
      <c r="CL73" s="987"/>
      <c r="CM73" s="985"/>
      <c r="CN73" s="986"/>
      <c r="CO73" s="986"/>
      <c r="CP73" s="986"/>
      <c r="CQ73" s="987"/>
      <c r="CR73" s="985"/>
      <c r="CS73" s="986"/>
      <c r="CT73" s="986"/>
      <c r="CU73" s="986"/>
      <c r="CV73" s="987"/>
      <c r="CW73" s="985"/>
      <c r="CX73" s="986"/>
      <c r="CY73" s="986"/>
      <c r="CZ73" s="986"/>
      <c r="DA73" s="987"/>
      <c r="DB73" s="985"/>
      <c r="DC73" s="986"/>
      <c r="DD73" s="986"/>
      <c r="DE73" s="986"/>
      <c r="DF73" s="987"/>
      <c r="DG73" s="985"/>
      <c r="DH73" s="986"/>
      <c r="DI73" s="986"/>
      <c r="DJ73" s="986"/>
      <c r="DK73" s="987"/>
      <c r="DL73" s="985"/>
      <c r="DM73" s="986"/>
      <c r="DN73" s="986"/>
      <c r="DO73" s="986"/>
      <c r="DP73" s="987"/>
      <c r="DQ73" s="985"/>
      <c r="DR73" s="986"/>
      <c r="DS73" s="986"/>
      <c r="DT73" s="986"/>
      <c r="DU73" s="987"/>
      <c r="DV73" s="970"/>
      <c r="DW73" s="971"/>
      <c r="DX73" s="971"/>
      <c r="DY73" s="971"/>
      <c r="DZ73" s="972"/>
      <c r="EA73" s="199"/>
    </row>
    <row r="74" spans="1:131" s="200" customFormat="1" ht="26.25" customHeight="1">
      <c r="A74" s="214">
        <v>7</v>
      </c>
      <c r="B74" s="1003"/>
      <c r="C74" s="1004"/>
      <c r="D74" s="1004"/>
      <c r="E74" s="1004"/>
      <c r="F74" s="1004"/>
      <c r="G74" s="1004"/>
      <c r="H74" s="1004"/>
      <c r="I74" s="1004"/>
      <c r="J74" s="1004"/>
      <c r="K74" s="1004"/>
      <c r="L74" s="1004"/>
      <c r="M74" s="1004"/>
      <c r="N74" s="1004"/>
      <c r="O74" s="1004"/>
      <c r="P74" s="1005"/>
      <c r="Q74" s="1006"/>
      <c r="R74" s="1000"/>
      <c r="S74" s="1000"/>
      <c r="T74" s="1000"/>
      <c r="U74" s="1000"/>
      <c r="V74" s="1000"/>
      <c r="W74" s="1000"/>
      <c r="X74" s="1000"/>
      <c r="Y74" s="1000"/>
      <c r="Z74" s="1000"/>
      <c r="AA74" s="1000"/>
      <c r="AB74" s="1000"/>
      <c r="AC74" s="1000"/>
      <c r="AD74" s="1000"/>
      <c r="AE74" s="1000"/>
      <c r="AF74" s="1000"/>
      <c r="AG74" s="1000"/>
      <c r="AH74" s="1000"/>
      <c r="AI74" s="1000"/>
      <c r="AJ74" s="1000"/>
      <c r="AK74" s="1000"/>
      <c r="AL74" s="1000"/>
      <c r="AM74" s="1000"/>
      <c r="AN74" s="1000"/>
      <c r="AO74" s="1000"/>
      <c r="AP74" s="1000"/>
      <c r="AQ74" s="1000"/>
      <c r="AR74" s="1000"/>
      <c r="AS74" s="1000"/>
      <c r="AT74" s="1000"/>
      <c r="AU74" s="1000"/>
      <c r="AV74" s="1000"/>
      <c r="AW74" s="1000"/>
      <c r="AX74" s="1000"/>
      <c r="AY74" s="1000"/>
      <c r="AZ74" s="1001"/>
      <c r="BA74" s="1001"/>
      <c r="BB74" s="1001"/>
      <c r="BC74" s="1001"/>
      <c r="BD74" s="1002"/>
      <c r="BE74" s="218"/>
      <c r="BF74" s="218"/>
      <c r="BG74" s="218"/>
      <c r="BH74" s="218"/>
      <c r="BI74" s="218"/>
      <c r="BJ74" s="218"/>
      <c r="BK74" s="218"/>
      <c r="BL74" s="218"/>
      <c r="BM74" s="218"/>
      <c r="BN74" s="218"/>
      <c r="BO74" s="218"/>
      <c r="BP74" s="218"/>
      <c r="BQ74" s="215">
        <v>68</v>
      </c>
      <c r="BR74" s="220"/>
      <c r="BS74" s="982"/>
      <c r="BT74" s="983"/>
      <c r="BU74" s="983"/>
      <c r="BV74" s="983"/>
      <c r="BW74" s="983"/>
      <c r="BX74" s="983"/>
      <c r="BY74" s="983"/>
      <c r="BZ74" s="983"/>
      <c r="CA74" s="983"/>
      <c r="CB74" s="983"/>
      <c r="CC74" s="983"/>
      <c r="CD74" s="983"/>
      <c r="CE74" s="983"/>
      <c r="CF74" s="983"/>
      <c r="CG74" s="984"/>
      <c r="CH74" s="985"/>
      <c r="CI74" s="986"/>
      <c r="CJ74" s="986"/>
      <c r="CK74" s="986"/>
      <c r="CL74" s="987"/>
      <c r="CM74" s="985"/>
      <c r="CN74" s="986"/>
      <c r="CO74" s="986"/>
      <c r="CP74" s="986"/>
      <c r="CQ74" s="987"/>
      <c r="CR74" s="985"/>
      <c r="CS74" s="986"/>
      <c r="CT74" s="986"/>
      <c r="CU74" s="986"/>
      <c r="CV74" s="987"/>
      <c r="CW74" s="985"/>
      <c r="CX74" s="986"/>
      <c r="CY74" s="986"/>
      <c r="CZ74" s="986"/>
      <c r="DA74" s="987"/>
      <c r="DB74" s="985"/>
      <c r="DC74" s="986"/>
      <c r="DD74" s="986"/>
      <c r="DE74" s="986"/>
      <c r="DF74" s="987"/>
      <c r="DG74" s="985"/>
      <c r="DH74" s="986"/>
      <c r="DI74" s="986"/>
      <c r="DJ74" s="986"/>
      <c r="DK74" s="987"/>
      <c r="DL74" s="985"/>
      <c r="DM74" s="986"/>
      <c r="DN74" s="986"/>
      <c r="DO74" s="986"/>
      <c r="DP74" s="987"/>
      <c r="DQ74" s="985"/>
      <c r="DR74" s="986"/>
      <c r="DS74" s="986"/>
      <c r="DT74" s="986"/>
      <c r="DU74" s="987"/>
      <c r="DV74" s="970"/>
      <c r="DW74" s="971"/>
      <c r="DX74" s="971"/>
      <c r="DY74" s="971"/>
      <c r="DZ74" s="972"/>
      <c r="EA74" s="199"/>
    </row>
    <row r="75" spans="1:131" s="200" customFormat="1" ht="26.25" customHeight="1">
      <c r="A75" s="214">
        <v>8</v>
      </c>
      <c r="B75" s="1003"/>
      <c r="C75" s="1004"/>
      <c r="D75" s="1004"/>
      <c r="E75" s="1004"/>
      <c r="F75" s="1004"/>
      <c r="G75" s="1004"/>
      <c r="H75" s="1004"/>
      <c r="I75" s="1004"/>
      <c r="J75" s="1004"/>
      <c r="K75" s="1004"/>
      <c r="L75" s="1004"/>
      <c r="M75" s="1004"/>
      <c r="N75" s="1004"/>
      <c r="O75" s="1004"/>
      <c r="P75" s="1005"/>
      <c r="Q75" s="1007"/>
      <c r="R75" s="1008"/>
      <c r="S75" s="1008"/>
      <c r="T75" s="1008"/>
      <c r="U75" s="1009"/>
      <c r="V75" s="1010"/>
      <c r="W75" s="1008"/>
      <c r="X75" s="1008"/>
      <c r="Y75" s="1008"/>
      <c r="Z75" s="1009"/>
      <c r="AA75" s="1010"/>
      <c r="AB75" s="1008"/>
      <c r="AC75" s="1008"/>
      <c r="AD75" s="1008"/>
      <c r="AE75" s="1009"/>
      <c r="AF75" s="1010"/>
      <c r="AG75" s="1008"/>
      <c r="AH75" s="1008"/>
      <c r="AI75" s="1008"/>
      <c r="AJ75" s="1009"/>
      <c r="AK75" s="1010"/>
      <c r="AL75" s="1008"/>
      <c r="AM75" s="1008"/>
      <c r="AN75" s="1008"/>
      <c r="AO75" s="1009"/>
      <c r="AP75" s="1010"/>
      <c r="AQ75" s="1008"/>
      <c r="AR75" s="1008"/>
      <c r="AS75" s="1008"/>
      <c r="AT75" s="1009"/>
      <c r="AU75" s="1010"/>
      <c r="AV75" s="1008"/>
      <c r="AW75" s="1008"/>
      <c r="AX75" s="1008"/>
      <c r="AY75" s="1009"/>
      <c r="AZ75" s="1001"/>
      <c r="BA75" s="1001"/>
      <c r="BB75" s="1001"/>
      <c r="BC75" s="1001"/>
      <c r="BD75" s="1002"/>
      <c r="BE75" s="218"/>
      <c r="BF75" s="218"/>
      <c r="BG75" s="218"/>
      <c r="BH75" s="218"/>
      <c r="BI75" s="218"/>
      <c r="BJ75" s="218"/>
      <c r="BK75" s="218"/>
      <c r="BL75" s="218"/>
      <c r="BM75" s="218"/>
      <c r="BN75" s="218"/>
      <c r="BO75" s="218"/>
      <c r="BP75" s="218"/>
      <c r="BQ75" s="215">
        <v>69</v>
      </c>
      <c r="BR75" s="220"/>
      <c r="BS75" s="982"/>
      <c r="BT75" s="983"/>
      <c r="BU75" s="983"/>
      <c r="BV75" s="983"/>
      <c r="BW75" s="983"/>
      <c r="BX75" s="983"/>
      <c r="BY75" s="983"/>
      <c r="BZ75" s="983"/>
      <c r="CA75" s="983"/>
      <c r="CB75" s="983"/>
      <c r="CC75" s="983"/>
      <c r="CD75" s="983"/>
      <c r="CE75" s="983"/>
      <c r="CF75" s="983"/>
      <c r="CG75" s="984"/>
      <c r="CH75" s="985"/>
      <c r="CI75" s="986"/>
      <c r="CJ75" s="986"/>
      <c r="CK75" s="986"/>
      <c r="CL75" s="987"/>
      <c r="CM75" s="985"/>
      <c r="CN75" s="986"/>
      <c r="CO75" s="986"/>
      <c r="CP75" s="986"/>
      <c r="CQ75" s="987"/>
      <c r="CR75" s="985"/>
      <c r="CS75" s="986"/>
      <c r="CT75" s="986"/>
      <c r="CU75" s="986"/>
      <c r="CV75" s="987"/>
      <c r="CW75" s="985"/>
      <c r="CX75" s="986"/>
      <c r="CY75" s="986"/>
      <c r="CZ75" s="986"/>
      <c r="DA75" s="987"/>
      <c r="DB75" s="985"/>
      <c r="DC75" s="986"/>
      <c r="DD75" s="986"/>
      <c r="DE75" s="986"/>
      <c r="DF75" s="987"/>
      <c r="DG75" s="985"/>
      <c r="DH75" s="986"/>
      <c r="DI75" s="986"/>
      <c r="DJ75" s="986"/>
      <c r="DK75" s="987"/>
      <c r="DL75" s="985"/>
      <c r="DM75" s="986"/>
      <c r="DN75" s="986"/>
      <c r="DO75" s="986"/>
      <c r="DP75" s="987"/>
      <c r="DQ75" s="985"/>
      <c r="DR75" s="986"/>
      <c r="DS75" s="986"/>
      <c r="DT75" s="986"/>
      <c r="DU75" s="987"/>
      <c r="DV75" s="970"/>
      <c r="DW75" s="971"/>
      <c r="DX75" s="971"/>
      <c r="DY75" s="971"/>
      <c r="DZ75" s="972"/>
      <c r="EA75" s="199"/>
    </row>
    <row r="76" spans="1:131" s="200" customFormat="1" ht="26.25" customHeight="1">
      <c r="A76" s="214">
        <v>9</v>
      </c>
      <c r="B76" s="1003"/>
      <c r="C76" s="1004"/>
      <c r="D76" s="1004"/>
      <c r="E76" s="1004"/>
      <c r="F76" s="1004"/>
      <c r="G76" s="1004"/>
      <c r="H76" s="1004"/>
      <c r="I76" s="1004"/>
      <c r="J76" s="1004"/>
      <c r="K76" s="1004"/>
      <c r="L76" s="1004"/>
      <c r="M76" s="1004"/>
      <c r="N76" s="1004"/>
      <c r="O76" s="1004"/>
      <c r="P76" s="1005"/>
      <c r="Q76" s="1007"/>
      <c r="R76" s="1008"/>
      <c r="S76" s="1008"/>
      <c r="T76" s="1008"/>
      <c r="U76" s="1009"/>
      <c r="V76" s="1010"/>
      <c r="W76" s="1008"/>
      <c r="X76" s="1008"/>
      <c r="Y76" s="1008"/>
      <c r="Z76" s="1009"/>
      <c r="AA76" s="1010"/>
      <c r="AB76" s="1008"/>
      <c r="AC76" s="1008"/>
      <c r="AD76" s="1008"/>
      <c r="AE76" s="1009"/>
      <c r="AF76" s="1010"/>
      <c r="AG76" s="1008"/>
      <c r="AH76" s="1008"/>
      <c r="AI76" s="1008"/>
      <c r="AJ76" s="1009"/>
      <c r="AK76" s="1010"/>
      <c r="AL76" s="1008"/>
      <c r="AM76" s="1008"/>
      <c r="AN76" s="1008"/>
      <c r="AO76" s="1009"/>
      <c r="AP76" s="1010"/>
      <c r="AQ76" s="1008"/>
      <c r="AR76" s="1008"/>
      <c r="AS76" s="1008"/>
      <c r="AT76" s="1009"/>
      <c r="AU76" s="1010"/>
      <c r="AV76" s="1008"/>
      <c r="AW76" s="1008"/>
      <c r="AX76" s="1008"/>
      <c r="AY76" s="1009"/>
      <c r="AZ76" s="1001"/>
      <c r="BA76" s="1001"/>
      <c r="BB76" s="1001"/>
      <c r="BC76" s="1001"/>
      <c r="BD76" s="1002"/>
      <c r="BE76" s="218"/>
      <c r="BF76" s="218"/>
      <c r="BG76" s="218"/>
      <c r="BH76" s="218"/>
      <c r="BI76" s="218"/>
      <c r="BJ76" s="218"/>
      <c r="BK76" s="218"/>
      <c r="BL76" s="218"/>
      <c r="BM76" s="218"/>
      <c r="BN76" s="218"/>
      <c r="BO76" s="218"/>
      <c r="BP76" s="218"/>
      <c r="BQ76" s="215">
        <v>70</v>
      </c>
      <c r="BR76" s="220"/>
      <c r="BS76" s="982"/>
      <c r="BT76" s="983"/>
      <c r="BU76" s="983"/>
      <c r="BV76" s="983"/>
      <c r="BW76" s="983"/>
      <c r="BX76" s="983"/>
      <c r="BY76" s="983"/>
      <c r="BZ76" s="983"/>
      <c r="CA76" s="983"/>
      <c r="CB76" s="983"/>
      <c r="CC76" s="983"/>
      <c r="CD76" s="983"/>
      <c r="CE76" s="983"/>
      <c r="CF76" s="983"/>
      <c r="CG76" s="984"/>
      <c r="CH76" s="985"/>
      <c r="CI76" s="986"/>
      <c r="CJ76" s="986"/>
      <c r="CK76" s="986"/>
      <c r="CL76" s="987"/>
      <c r="CM76" s="985"/>
      <c r="CN76" s="986"/>
      <c r="CO76" s="986"/>
      <c r="CP76" s="986"/>
      <c r="CQ76" s="987"/>
      <c r="CR76" s="985"/>
      <c r="CS76" s="986"/>
      <c r="CT76" s="986"/>
      <c r="CU76" s="986"/>
      <c r="CV76" s="987"/>
      <c r="CW76" s="985"/>
      <c r="CX76" s="986"/>
      <c r="CY76" s="986"/>
      <c r="CZ76" s="986"/>
      <c r="DA76" s="987"/>
      <c r="DB76" s="985"/>
      <c r="DC76" s="986"/>
      <c r="DD76" s="986"/>
      <c r="DE76" s="986"/>
      <c r="DF76" s="987"/>
      <c r="DG76" s="985"/>
      <c r="DH76" s="986"/>
      <c r="DI76" s="986"/>
      <c r="DJ76" s="986"/>
      <c r="DK76" s="987"/>
      <c r="DL76" s="985"/>
      <c r="DM76" s="986"/>
      <c r="DN76" s="986"/>
      <c r="DO76" s="986"/>
      <c r="DP76" s="987"/>
      <c r="DQ76" s="985"/>
      <c r="DR76" s="986"/>
      <c r="DS76" s="986"/>
      <c r="DT76" s="986"/>
      <c r="DU76" s="987"/>
      <c r="DV76" s="970"/>
      <c r="DW76" s="971"/>
      <c r="DX76" s="971"/>
      <c r="DY76" s="971"/>
      <c r="DZ76" s="972"/>
      <c r="EA76" s="199"/>
    </row>
    <row r="77" spans="1:131" s="200" customFormat="1" ht="26.25" customHeight="1">
      <c r="A77" s="214">
        <v>10</v>
      </c>
      <c r="B77" s="1003"/>
      <c r="C77" s="1004"/>
      <c r="D77" s="1004"/>
      <c r="E77" s="1004"/>
      <c r="F77" s="1004"/>
      <c r="G77" s="1004"/>
      <c r="H77" s="1004"/>
      <c r="I77" s="1004"/>
      <c r="J77" s="1004"/>
      <c r="K77" s="1004"/>
      <c r="L77" s="1004"/>
      <c r="M77" s="1004"/>
      <c r="N77" s="1004"/>
      <c r="O77" s="1004"/>
      <c r="P77" s="1005"/>
      <c r="Q77" s="1007"/>
      <c r="R77" s="1008"/>
      <c r="S77" s="1008"/>
      <c r="T77" s="1008"/>
      <c r="U77" s="1009"/>
      <c r="V77" s="1010"/>
      <c r="W77" s="1008"/>
      <c r="X77" s="1008"/>
      <c r="Y77" s="1008"/>
      <c r="Z77" s="1009"/>
      <c r="AA77" s="1010"/>
      <c r="AB77" s="1008"/>
      <c r="AC77" s="1008"/>
      <c r="AD77" s="1008"/>
      <c r="AE77" s="1009"/>
      <c r="AF77" s="1010"/>
      <c r="AG77" s="1008"/>
      <c r="AH77" s="1008"/>
      <c r="AI77" s="1008"/>
      <c r="AJ77" s="1009"/>
      <c r="AK77" s="1010"/>
      <c r="AL77" s="1008"/>
      <c r="AM77" s="1008"/>
      <c r="AN77" s="1008"/>
      <c r="AO77" s="1009"/>
      <c r="AP77" s="1010"/>
      <c r="AQ77" s="1008"/>
      <c r="AR77" s="1008"/>
      <c r="AS77" s="1008"/>
      <c r="AT77" s="1009"/>
      <c r="AU77" s="1010"/>
      <c r="AV77" s="1008"/>
      <c r="AW77" s="1008"/>
      <c r="AX77" s="1008"/>
      <c r="AY77" s="1009"/>
      <c r="AZ77" s="1001"/>
      <c r="BA77" s="1001"/>
      <c r="BB77" s="1001"/>
      <c r="BC77" s="1001"/>
      <c r="BD77" s="1002"/>
      <c r="BE77" s="218"/>
      <c r="BF77" s="218"/>
      <c r="BG77" s="218"/>
      <c r="BH77" s="218"/>
      <c r="BI77" s="218"/>
      <c r="BJ77" s="218"/>
      <c r="BK77" s="218"/>
      <c r="BL77" s="218"/>
      <c r="BM77" s="218"/>
      <c r="BN77" s="218"/>
      <c r="BO77" s="218"/>
      <c r="BP77" s="218"/>
      <c r="BQ77" s="215">
        <v>71</v>
      </c>
      <c r="BR77" s="220"/>
      <c r="BS77" s="982"/>
      <c r="BT77" s="983"/>
      <c r="BU77" s="983"/>
      <c r="BV77" s="983"/>
      <c r="BW77" s="983"/>
      <c r="BX77" s="983"/>
      <c r="BY77" s="983"/>
      <c r="BZ77" s="983"/>
      <c r="CA77" s="983"/>
      <c r="CB77" s="983"/>
      <c r="CC77" s="983"/>
      <c r="CD77" s="983"/>
      <c r="CE77" s="983"/>
      <c r="CF77" s="983"/>
      <c r="CG77" s="984"/>
      <c r="CH77" s="985"/>
      <c r="CI77" s="986"/>
      <c r="CJ77" s="986"/>
      <c r="CK77" s="986"/>
      <c r="CL77" s="987"/>
      <c r="CM77" s="985"/>
      <c r="CN77" s="986"/>
      <c r="CO77" s="986"/>
      <c r="CP77" s="986"/>
      <c r="CQ77" s="987"/>
      <c r="CR77" s="985"/>
      <c r="CS77" s="986"/>
      <c r="CT77" s="986"/>
      <c r="CU77" s="986"/>
      <c r="CV77" s="987"/>
      <c r="CW77" s="985"/>
      <c r="CX77" s="986"/>
      <c r="CY77" s="986"/>
      <c r="CZ77" s="986"/>
      <c r="DA77" s="987"/>
      <c r="DB77" s="985"/>
      <c r="DC77" s="986"/>
      <c r="DD77" s="986"/>
      <c r="DE77" s="986"/>
      <c r="DF77" s="987"/>
      <c r="DG77" s="985"/>
      <c r="DH77" s="986"/>
      <c r="DI77" s="986"/>
      <c r="DJ77" s="986"/>
      <c r="DK77" s="987"/>
      <c r="DL77" s="985"/>
      <c r="DM77" s="986"/>
      <c r="DN77" s="986"/>
      <c r="DO77" s="986"/>
      <c r="DP77" s="987"/>
      <c r="DQ77" s="985"/>
      <c r="DR77" s="986"/>
      <c r="DS77" s="986"/>
      <c r="DT77" s="986"/>
      <c r="DU77" s="987"/>
      <c r="DV77" s="970"/>
      <c r="DW77" s="971"/>
      <c r="DX77" s="971"/>
      <c r="DY77" s="971"/>
      <c r="DZ77" s="972"/>
      <c r="EA77" s="199"/>
    </row>
    <row r="78" spans="1:131" s="200" customFormat="1" ht="26.25" customHeight="1">
      <c r="A78" s="214">
        <v>11</v>
      </c>
      <c r="B78" s="1003"/>
      <c r="C78" s="1004"/>
      <c r="D78" s="1004"/>
      <c r="E78" s="1004"/>
      <c r="F78" s="1004"/>
      <c r="G78" s="1004"/>
      <c r="H78" s="1004"/>
      <c r="I78" s="1004"/>
      <c r="J78" s="1004"/>
      <c r="K78" s="1004"/>
      <c r="L78" s="1004"/>
      <c r="M78" s="1004"/>
      <c r="N78" s="1004"/>
      <c r="O78" s="1004"/>
      <c r="P78" s="1005"/>
      <c r="Q78" s="1006"/>
      <c r="R78" s="1000"/>
      <c r="S78" s="1000"/>
      <c r="T78" s="1000"/>
      <c r="U78" s="1000"/>
      <c r="V78" s="1000"/>
      <c r="W78" s="1000"/>
      <c r="X78" s="1000"/>
      <c r="Y78" s="1000"/>
      <c r="Z78" s="1000"/>
      <c r="AA78" s="1000"/>
      <c r="AB78" s="1000"/>
      <c r="AC78" s="1000"/>
      <c r="AD78" s="1000"/>
      <c r="AE78" s="1000"/>
      <c r="AF78" s="1000"/>
      <c r="AG78" s="1000"/>
      <c r="AH78" s="1000"/>
      <c r="AI78" s="1000"/>
      <c r="AJ78" s="1000"/>
      <c r="AK78" s="1000"/>
      <c r="AL78" s="1000"/>
      <c r="AM78" s="1000"/>
      <c r="AN78" s="1000"/>
      <c r="AO78" s="1000"/>
      <c r="AP78" s="1000"/>
      <c r="AQ78" s="1000"/>
      <c r="AR78" s="1000"/>
      <c r="AS78" s="1000"/>
      <c r="AT78" s="1000"/>
      <c r="AU78" s="1000"/>
      <c r="AV78" s="1000"/>
      <c r="AW78" s="1000"/>
      <c r="AX78" s="1000"/>
      <c r="AY78" s="1000"/>
      <c r="AZ78" s="1001"/>
      <c r="BA78" s="1001"/>
      <c r="BB78" s="1001"/>
      <c r="BC78" s="1001"/>
      <c r="BD78" s="1002"/>
      <c r="BE78" s="218"/>
      <c r="BF78" s="218"/>
      <c r="BG78" s="218"/>
      <c r="BH78" s="218"/>
      <c r="BI78" s="218"/>
      <c r="BJ78" s="221"/>
      <c r="BK78" s="221"/>
      <c r="BL78" s="221"/>
      <c r="BM78" s="221"/>
      <c r="BN78" s="221"/>
      <c r="BO78" s="218"/>
      <c r="BP78" s="218"/>
      <c r="BQ78" s="215">
        <v>72</v>
      </c>
      <c r="BR78" s="220"/>
      <c r="BS78" s="982"/>
      <c r="BT78" s="983"/>
      <c r="BU78" s="983"/>
      <c r="BV78" s="983"/>
      <c r="BW78" s="983"/>
      <c r="BX78" s="983"/>
      <c r="BY78" s="983"/>
      <c r="BZ78" s="983"/>
      <c r="CA78" s="983"/>
      <c r="CB78" s="983"/>
      <c r="CC78" s="983"/>
      <c r="CD78" s="983"/>
      <c r="CE78" s="983"/>
      <c r="CF78" s="983"/>
      <c r="CG78" s="984"/>
      <c r="CH78" s="985"/>
      <c r="CI78" s="986"/>
      <c r="CJ78" s="986"/>
      <c r="CK78" s="986"/>
      <c r="CL78" s="987"/>
      <c r="CM78" s="985"/>
      <c r="CN78" s="986"/>
      <c r="CO78" s="986"/>
      <c r="CP78" s="986"/>
      <c r="CQ78" s="987"/>
      <c r="CR78" s="985"/>
      <c r="CS78" s="986"/>
      <c r="CT78" s="986"/>
      <c r="CU78" s="986"/>
      <c r="CV78" s="987"/>
      <c r="CW78" s="985"/>
      <c r="CX78" s="986"/>
      <c r="CY78" s="986"/>
      <c r="CZ78" s="986"/>
      <c r="DA78" s="987"/>
      <c r="DB78" s="985"/>
      <c r="DC78" s="986"/>
      <c r="DD78" s="986"/>
      <c r="DE78" s="986"/>
      <c r="DF78" s="987"/>
      <c r="DG78" s="985"/>
      <c r="DH78" s="986"/>
      <c r="DI78" s="986"/>
      <c r="DJ78" s="986"/>
      <c r="DK78" s="987"/>
      <c r="DL78" s="985"/>
      <c r="DM78" s="986"/>
      <c r="DN78" s="986"/>
      <c r="DO78" s="986"/>
      <c r="DP78" s="987"/>
      <c r="DQ78" s="985"/>
      <c r="DR78" s="986"/>
      <c r="DS78" s="986"/>
      <c r="DT78" s="986"/>
      <c r="DU78" s="987"/>
      <c r="DV78" s="970"/>
      <c r="DW78" s="971"/>
      <c r="DX78" s="971"/>
      <c r="DY78" s="971"/>
      <c r="DZ78" s="972"/>
      <c r="EA78" s="199"/>
    </row>
    <row r="79" spans="1:131" s="200" customFormat="1" ht="26.25" customHeight="1">
      <c r="A79" s="214">
        <v>12</v>
      </c>
      <c r="B79" s="1003"/>
      <c r="C79" s="1004"/>
      <c r="D79" s="1004"/>
      <c r="E79" s="1004"/>
      <c r="F79" s="1004"/>
      <c r="G79" s="1004"/>
      <c r="H79" s="1004"/>
      <c r="I79" s="1004"/>
      <c r="J79" s="1004"/>
      <c r="K79" s="1004"/>
      <c r="L79" s="1004"/>
      <c r="M79" s="1004"/>
      <c r="N79" s="1004"/>
      <c r="O79" s="1004"/>
      <c r="P79" s="1005"/>
      <c r="Q79" s="1006"/>
      <c r="R79" s="1000"/>
      <c r="S79" s="1000"/>
      <c r="T79" s="1000"/>
      <c r="U79" s="1000"/>
      <c r="V79" s="1000"/>
      <c r="W79" s="1000"/>
      <c r="X79" s="1000"/>
      <c r="Y79" s="1000"/>
      <c r="Z79" s="1000"/>
      <c r="AA79" s="1000"/>
      <c r="AB79" s="1000"/>
      <c r="AC79" s="1000"/>
      <c r="AD79" s="1000"/>
      <c r="AE79" s="1000"/>
      <c r="AF79" s="1000"/>
      <c r="AG79" s="1000"/>
      <c r="AH79" s="1000"/>
      <c r="AI79" s="1000"/>
      <c r="AJ79" s="1000"/>
      <c r="AK79" s="1000"/>
      <c r="AL79" s="1000"/>
      <c r="AM79" s="1000"/>
      <c r="AN79" s="1000"/>
      <c r="AO79" s="1000"/>
      <c r="AP79" s="1000"/>
      <c r="AQ79" s="1000"/>
      <c r="AR79" s="1000"/>
      <c r="AS79" s="1000"/>
      <c r="AT79" s="1000"/>
      <c r="AU79" s="1000"/>
      <c r="AV79" s="1000"/>
      <c r="AW79" s="1000"/>
      <c r="AX79" s="1000"/>
      <c r="AY79" s="1000"/>
      <c r="AZ79" s="1001"/>
      <c r="BA79" s="1001"/>
      <c r="BB79" s="1001"/>
      <c r="BC79" s="1001"/>
      <c r="BD79" s="1002"/>
      <c r="BE79" s="218"/>
      <c r="BF79" s="218"/>
      <c r="BG79" s="218"/>
      <c r="BH79" s="218"/>
      <c r="BI79" s="218"/>
      <c r="BJ79" s="221"/>
      <c r="BK79" s="221"/>
      <c r="BL79" s="221"/>
      <c r="BM79" s="221"/>
      <c r="BN79" s="221"/>
      <c r="BO79" s="218"/>
      <c r="BP79" s="218"/>
      <c r="BQ79" s="215">
        <v>73</v>
      </c>
      <c r="BR79" s="220"/>
      <c r="BS79" s="982"/>
      <c r="BT79" s="983"/>
      <c r="BU79" s="983"/>
      <c r="BV79" s="983"/>
      <c r="BW79" s="983"/>
      <c r="BX79" s="983"/>
      <c r="BY79" s="983"/>
      <c r="BZ79" s="983"/>
      <c r="CA79" s="983"/>
      <c r="CB79" s="983"/>
      <c r="CC79" s="983"/>
      <c r="CD79" s="983"/>
      <c r="CE79" s="983"/>
      <c r="CF79" s="983"/>
      <c r="CG79" s="984"/>
      <c r="CH79" s="985"/>
      <c r="CI79" s="986"/>
      <c r="CJ79" s="986"/>
      <c r="CK79" s="986"/>
      <c r="CL79" s="987"/>
      <c r="CM79" s="985"/>
      <c r="CN79" s="986"/>
      <c r="CO79" s="986"/>
      <c r="CP79" s="986"/>
      <c r="CQ79" s="987"/>
      <c r="CR79" s="985"/>
      <c r="CS79" s="986"/>
      <c r="CT79" s="986"/>
      <c r="CU79" s="986"/>
      <c r="CV79" s="987"/>
      <c r="CW79" s="985"/>
      <c r="CX79" s="986"/>
      <c r="CY79" s="986"/>
      <c r="CZ79" s="986"/>
      <c r="DA79" s="987"/>
      <c r="DB79" s="985"/>
      <c r="DC79" s="986"/>
      <c r="DD79" s="986"/>
      <c r="DE79" s="986"/>
      <c r="DF79" s="987"/>
      <c r="DG79" s="985"/>
      <c r="DH79" s="986"/>
      <c r="DI79" s="986"/>
      <c r="DJ79" s="986"/>
      <c r="DK79" s="987"/>
      <c r="DL79" s="985"/>
      <c r="DM79" s="986"/>
      <c r="DN79" s="986"/>
      <c r="DO79" s="986"/>
      <c r="DP79" s="987"/>
      <c r="DQ79" s="985"/>
      <c r="DR79" s="986"/>
      <c r="DS79" s="986"/>
      <c r="DT79" s="986"/>
      <c r="DU79" s="987"/>
      <c r="DV79" s="970"/>
      <c r="DW79" s="971"/>
      <c r="DX79" s="971"/>
      <c r="DY79" s="971"/>
      <c r="DZ79" s="972"/>
      <c r="EA79" s="199"/>
    </row>
    <row r="80" spans="1:131" s="200" customFormat="1" ht="26.25" customHeight="1">
      <c r="A80" s="214">
        <v>13</v>
      </c>
      <c r="B80" s="1003"/>
      <c r="C80" s="1004"/>
      <c r="D80" s="1004"/>
      <c r="E80" s="1004"/>
      <c r="F80" s="1004"/>
      <c r="G80" s="1004"/>
      <c r="H80" s="1004"/>
      <c r="I80" s="1004"/>
      <c r="J80" s="1004"/>
      <c r="K80" s="1004"/>
      <c r="L80" s="1004"/>
      <c r="M80" s="1004"/>
      <c r="N80" s="1004"/>
      <c r="O80" s="1004"/>
      <c r="P80" s="1005"/>
      <c r="Q80" s="1006"/>
      <c r="R80" s="1000"/>
      <c r="S80" s="1000"/>
      <c r="T80" s="1000"/>
      <c r="U80" s="1000"/>
      <c r="V80" s="1000"/>
      <c r="W80" s="1000"/>
      <c r="X80" s="1000"/>
      <c r="Y80" s="1000"/>
      <c r="Z80" s="1000"/>
      <c r="AA80" s="1000"/>
      <c r="AB80" s="1000"/>
      <c r="AC80" s="1000"/>
      <c r="AD80" s="1000"/>
      <c r="AE80" s="1000"/>
      <c r="AF80" s="1000"/>
      <c r="AG80" s="1000"/>
      <c r="AH80" s="1000"/>
      <c r="AI80" s="1000"/>
      <c r="AJ80" s="1000"/>
      <c r="AK80" s="1000"/>
      <c r="AL80" s="1000"/>
      <c r="AM80" s="1000"/>
      <c r="AN80" s="1000"/>
      <c r="AO80" s="1000"/>
      <c r="AP80" s="1000"/>
      <c r="AQ80" s="1000"/>
      <c r="AR80" s="1000"/>
      <c r="AS80" s="1000"/>
      <c r="AT80" s="1000"/>
      <c r="AU80" s="1000"/>
      <c r="AV80" s="1000"/>
      <c r="AW80" s="1000"/>
      <c r="AX80" s="1000"/>
      <c r="AY80" s="1000"/>
      <c r="AZ80" s="1001"/>
      <c r="BA80" s="1001"/>
      <c r="BB80" s="1001"/>
      <c r="BC80" s="1001"/>
      <c r="BD80" s="1002"/>
      <c r="BE80" s="218"/>
      <c r="BF80" s="218"/>
      <c r="BG80" s="218"/>
      <c r="BH80" s="218"/>
      <c r="BI80" s="218"/>
      <c r="BJ80" s="218"/>
      <c r="BK80" s="218"/>
      <c r="BL80" s="218"/>
      <c r="BM80" s="218"/>
      <c r="BN80" s="218"/>
      <c r="BO80" s="218"/>
      <c r="BP80" s="218"/>
      <c r="BQ80" s="215">
        <v>74</v>
      </c>
      <c r="BR80" s="220"/>
      <c r="BS80" s="982"/>
      <c r="BT80" s="983"/>
      <c r="BU80" s="983"/>
      <c r="BV80" s="983"/>
      <c r="BW80" s="983"/>
      <c r="BX80" s="983"/>
      <c r="BY80" s="983"/>
      <c r="BZ80" s="983"/>
      <c r="CA80" s="983"/>
      <c r="CB80" s="983"/>
      <c r="CC80" s="983"/>
      <c r="CD80" s="983"/>
      <c r="CE80" s="983"/>
      <c r="CF80" s="983"/>
      <c r="CG80" s="984"/>
      <c r="CH80" s="985"/>
      <c r="CI80" s="986"/>
      <c r="CJ80" s="986"/>
      <c r="CK80" s="986"/>
      <c r="CL80" s="987"/>
      <c r="CM80" s="985"/>
      <c r="CN80" s="986"/>
      <c r="CO80" s="986"/>
      <c r="CP80" s="986"/>
      <c r="CQ80" s="987"/>
      <c r="CR80" s="985"/>
      <c r="CS80" s="986"/>
      <c r="CT80" s="986"/>
      <c r="CU80" s="986"/>
      <c r="CV80" s="987"/>
      <c r="CW80" s="985"/>
      <c r="CX80" s="986"/>
      <c r="CY80" s="986"/>
      <c r="CZ80" s="986"/>
      <c r="DA80" s="987"/>
      <c r="DB80" s="985"/>
      <c r="DC80" s="986"/>
      <c r="DD80" s="986"/>
      <c r="DE80" s="986"/>
      <c r="DF80" s="987"/>
      <c r="DG80" s="985"/>
      <c r="DH80" s="986"/>
      <c r="DI80" s="986"/>
      <c r="DJ80" s="986"/>
      <c r="DK80" s="987"/>
      <c r="DL80" s="985"/>
      <c r="DM80" s="986"/>
      <c r="DN80" s="986"/>
      <c r="DO80" s="986"/>
      <c r="DP80" s="987"/>
      <c r="DQ80" s="985"/>
      <c r="DR80" s="986"/>
      <c r="DS80" s="986"/>
      <c r="DT80" s="986"/>
      <c r="DU80" s="987"/>
      <c r="DV80" s="970"/>
      <c r="DW80" s="971"/>
      <c r="DX80" s="971"/>
      <c r="DY80" s="971"/>
      <c r="DZ80" s="972"/>
      <c r="EA80" s="199"/>
    </row>
    <row r="81" spans="1:131" s="200" customFormat="1" ht="26.25" customHeight="1">
      <c r="A81" s="214">
        <v>14</v>
      </c>
      <c r="B81" s="1003"/>
      <c r="C81" s="1004"/>
      <c r="D81" s="1004"/>
      <c r="E81" s="1004"/>
      <c r="F81" s="1004"/>
      <c r="G81" s="1004"/>
      <c r="H81" s="1004"/>
      <c r="I81" s="1004"/>
      <c r="J81" s="1004"/>
      <c r="K81" s="1004"/>
      <c r="L81" s="1004"/>
      <c r="M81" s="1004"/>
      <c r="N81" s="1004"/>
      <c r="O81" s="1004"/>
      <c r="P81" s="1005"/>
      <c r="Q81" s="1006"/>
      <c r="R81" s="1000"/>
      <c r="S81" s="1000"/>
      <c r="T81" s="1000"/>
      <c r="U81" s="1000"/>
      <c r="V81" s="1000"/>
      <c r="W81" s="1000"/>
      <c r="X81" s="1000"/>
      <c r="Y81" s="1000"/>
      <c r="Z81" s="1000"/>
      <c r="AA81" s="1000"/>
      <c r="AB81" s="1000"/>
      <c r="AC81" s="1000"/>
      <c r="AD81" s="1000"/>
      <c r="AE81" s="1000"/>
      <c r="AF81" s="1000"/>
      <c r="AG81" s="1000"/>
      <c r="AH81" s="1000"/>
      <c r="AI81" s="1000"/>
      <c r="AJ81" s="1000"/>
      <c r="AK81" s="1000"/>
      <c r="AL81" s="1000"/>
      <c r="AM81" s="1000"/>
      <c r="AN81" s="1000"/>
      <c r="AO81" s="1000"/>
      <c r="AP81" s="1000"/>
      <c r="AQ81" s="1000"/>
      <c r="AR81" s="1000"/>
      <c r="AS81" s="1000"/>
      <c r="AT81" s="1000"/>
      <c r="AU81" s="1000"/>
      <c r="AV81" s="1000"/>
      <c r="AW81" s="1000"/>
      <c r="AX81" s="1000"/>
      <c r="AY81" s="1000"/>
      <c r="AZ81" s="1001"/>
      <c r="BA81" s="1001"/>
      <c r="BB81" s="1001"/>
      <c r="BC81" s="1001"/>
      <c r="BD81" s="1002"/>
      <c r="BE81" s="218"/>
      <c r="BF81" s="218"/>
      <c r="BG81" s="218"/>
      <c r="BH81" s="218"/>
      <c r="BI81" s="218"/>
      <c r="BJ81" s="218"/>
      <c r="BK81" s="218"/>
      <c r="BL81" s="218"/>
      <c r="BM81" s="218"/>
      <c r="BN81" s="218"/>
      <c r="BO81" s="218"/>
      <c r="BP81" s="218"/>
      <c r="BQ81" s="215">
        <v>75</v>
      </c>
      <c r="BR81" s="220"/>
      <c r="BS81" s="982"/>
      <c r="BT81" s="983"/>
      <c r="BU81" s="983"/>
      <c r="BV81" s="983"/>
      <c r="BW81" s="983"/>
      <c r="BX81" s="983"/>
      <c r="BY81" s="983"/>
      <c r="BZ81" s="983"/>
      <c r="CA81" s="983"/>
      <c r="CB81" s="983"/>
      <c r="CC81" s="983"/>
      <c r="CD81" s="983"/>
      <c r="CE81" s="983"/>
      <c r="CF81" s="983"/>
      <c r="CG81" s="984"/>
      <c r="CH81" s="985"/>
      <c r="CI81" s="986"/>
      <c r="CJ81" s="986"/>
      <c r="CK81" s="986"/>
      <c r="CL81" s="987"/>
      <c r="CM81" s="985"/>
      <c r="CN81" s="986"/>
      <c r="CO81" s="986"/>
      <c r="CP81" s="986"/>
      <c r="CQ81" s="987"/>
      <c r="CR81" s="985"/>
      <c r="CS81" s="986"/>
      <c r="CT81" s="986"/>
      <c r="CU81" s="986"/>
      <c r="CV81" s="987"/>
      <c r="CW81" s="985"/>
      <c r="CX81" s="986"/>
      <c r="CY81" s="986"/>
      <c r="CZ81" s="986"/>
      <c r="DA81" s="987"/>
      <c r="DB81" s="985"/>
      <c r="DC81" s="986"/>
      <c r="DD81" s="986"/>
      <c r="DE81" s="986"/>
      <c r="DF81" s="987"/>
      <c r="DG81" s="985"/>
      <c r="DH81" s="986"/>
      <c r="DI81" s="986"/>
      <c r="DJ81" s="986"/>
      <c r="DK81" s="987"/>
      <c r="DL81" s="985"/>
      <c r="DM81" s="986"/>
      <c r="DN81" s="986"/>
      <c r="DO81" s="986"/>
      <c r="DP81" s="987"/>
      <c r="DQ81" s="985"/>
      <c r="DR81" s="986"/>
      <c r="DS81" s="986"/>
      <c r="DT81" s="986"/>
      <c r="DU81" s="987"/>
      <c r="DV81" s="970"/>
      <c r="DW81" s="971"/>
      <c r="DX81" s="971"/>
      <c r="DY81" s="971"/>
      <c r="DZ81" s="972"/>
      <c r="EA81" s="199"/>
    </row>
    <row r="82" spans="1:131" s="200" customFormat="1" ht="26.25" customHeight="1">
      <c r="A82" s="214">
        <v>15</v>
      </c>
      <c r="B82" s="1003"/>
      <c r="C82" s="1004"/>
      <c r="D82" s="1004"/>
      <c r="E82" s="1004"/>
      <c r="F82" s="1004"/>
      <c r="G82" s="1004"/>
      <c r="H82" s="1004"/>
      <c r="I82" s="1004"/>
      <c r="J82" s="1004"/>
      <c r="K82" s="1004"/>
      <c r="L82" s="1004"/>
      <c r="M82" s="1004"/>
      <c r="N82" s="1004"/>
      <c r="O82" s="1004"/>
      <c r="P82" s="1005"/>
      <c r="Q82" s="1006"/>
      <c r="R82" s="1000"/>
      <c r="S82" s="1000"/>
      <c r="T82" s="1000"/>
      <c r="U82" s="1000"/>
      <c r="V82" s="1000"/>
      <c r="W82" s="1000"/>
      <c r="X82" s="1000"/>
      <c r="Y82" s="1000"/>
      <c r="Z82" s="1000"/>
      <c r="AA82" s="1000"/>
      <c r="AB82" s="1000"/>
      <c r="AC82" s="1000"/>
      <c r="AD82" s="1000"/>
      <c r="AE82" s="1000"/>
      <c r="AF82" s="1000"/>
      <c r="AG82" s="1000"/>
      <c r="AH82" s="1000"/>
      <c r="AI82" s="1000"/>
      <c r="AJ82" s="1000"/>
      <c r="AK82" s="1000"/>
      <c r="AL82" s="1000"/>
      <c r="AM82" s="1000"/>
      <c r="AN82" s="1000"/>
      <c r="AO82" s="1000"/>
      <c r="AP82" s="1000"/>
      <c r="AQ82" s="1000"/>
      <c r="AR82" s="1000"/>
      <c r="AS82" s="1000"/>
      <c r="AT82" s="1000"/>
      <c r="AU82" s="1000"/>
      <c r="AV82" s="1000"/>
      <c r="AW82" s="1000"/>
      <c r="AX82" s="1000"/>
      <c r="AY82" s="1000"/>
      <c r="AZ82" s="1001"/>
      <c r="BA82" s="1001"/>
      <c r="BB82" s="1001"/>
      <c r="BC82" s="1001"/>
      <c r="BD82" s="1002"/>
      <c r="BE82" s="218"/>
      <c r="BF82" s="218"/>
      <c r="BG82" s="218"/>
      <c r="BH82" s="218"/>
      <c r="BI82" s="218"/>
      <c r="BJ82" s="218"/>
      <c r="BK82" s="218"/>
      <c r="BL82" s="218"/>
      <c r="BM82" s="218"/>
      <c r="BN82" s="218"/>
      <c r="BO82" s="218"/>
      <c r="BP82" s="218"/>
      <c r="BQ82" s="215">
        <v>76</v>
      </c>
      <c r="BR82" s="220"/>
      <c r="BS82" s="982"/>
      <c r="BT82" s="983"/>
      <c r="BU82" s="983"/>
      <c r="BV82" s="983"/>
      <c r="BW82" s="983"/>
      <c r="BX82" s="983"/>
      <c r="BY82" s="983"/>
      <c r="BZ82" s="983"/>
      <c r="CA82" s="983"/>
      <c r="CB82" s="983"/>
      <c r="CC82" s="983"/>
      <c r="CD82" s="983"/>
      <c r="CE82" s="983"/>
      <c r="CF82" s="983"/>
      <c r="CG82" s="984"/>
      <c r="CH82" s="985"/>
      <c r="CI82" s="986"/>
      <c r="CJ82" s="986"/>
      <c r="CK82" s="986"/>
      <c r="CL82" s="987"/>
      <c r="CM82" s="985"/>
      <c r="CN82" s="986"/>
      <c r="CO82" s="986"/>
      <c r="CP82" s="986"/>
      <c r="CQ82" s="987"/>
      <c r="CR82" s="985"/>
      <c r="CS82" s="986"/>
      <c r="CT82" s="986"/>
      <c r="CU82" s="986"/>
      <c r="CV82" s="987"/>
      <c r="CW82" s="985"/>
      <c r="CX82" s="986"/>
      <c r="CY82" s="986"/>
      <c r="CZ82" s="986"/>
      <c r="DA82" s="987"/>
      <c r="DB82" s="985"/>
      <c r="DC82" s="986"/>
      <c r="DD82" s="986"/>
      <c r="DE82" s="986"/>
      <c r="DF82" s="987"/>
      <c r="DG82" s="985"/>
      <c r="DH82" s="986"/>
      <c r="DI82" s="986"/>
      <c r="DJ82" s="986"/>
      <c r="DK82" s="987"/>
      <c r="DL82" s="985"/>
      <c r="DM82" s="986"/>
      <c r="DN82" s="986"/>
      <c r="DO82" s="986"/>
      <c r="DP82" s="987"/>
      <c r="DQ82" s="985"/>
      <c r="DR82" s="986"/>
      <c r="DS82" s="986"/>
      <c r="DT82" s="986"/>
      <c r="DU82" s="987"/>
      <c r="DV82" s="970"/>
      <c r="DW82" s="971"/>
      <c r="DX82" s="971"/>
      <c r="DY82" s="971"/>
      <c r="DZ82" s="972"/>
      <c r="EA82" s="199"/>
    </row>
    <row r="83" spans="1:131" s="200" customFormat="1" ht="26.25" customHeight="1">
      <c r="A83" s="214">
        <v>16</v>
      </c>
      <c r="B83" s="1003"/>
      <c r="C83" s="1004"/>
      <c r="D83" s="1004"/>
      <c r="E83" s="1004"/>
      <c r="F83" s="1004"/>
      <c r="G83" s="1004"/>
      <c r="H83" s="1004"/>
      <c r="I83" s="1004"/>
      <c r="J83" s="1004"/>
      <c r="K83" s="1004"/>
      <c r="L83" s="1004"/>
      <c r="M83" s="1004"/>
      <c r="N83" s="1004"/>
      <c r="O83" s="1004"/>
      <c r="P83" s="1005"/>
      <c r="Q83" s="1006"/>
      <c r="R83" s="1000"/>
      <c r="S83" s="1000"/>
      <c r="T83" s="1000"/>
      <c r="U83" s="1000"/>
      <c r="V83" s="1000"/>
      <c r="W83" s="1000"/>
      <c r="X83" s="1000"/>
      <c r="Y83" s="1000"/>
      <c r="Z83" s="1000"/>
      <c r="AA83" s="1000"/>
      <c r="AB83" s="1000"/>
      <c r="AC83" s="1000"/>
      <c r="AD83" s="1000"/>
      <c r="AE83" s="1000"/>
      <c r="AF83" s="1000"/>
      <c r="AG83" s="1000"/>
      <c r="AH83" s="1000"/>
      <c r="AI83" s="1000"/>
      <c r="AJ83" s="1000"/>
      <c r="AK83" s="1000"/>
      <c r="AL83" s="1000"/>
      <c r="AM83" s="1000"/>
      <c r="AN83" s="1000"/>
      <c r="AO83" s="1000"/>
      <c r="AP83" s="1000"/>
      <c r="AQ83" s="1000"/>
      <c r="AR83" s="1000"/>
      <c r="AS83" s="1000"/>
      <c r="AT83" s="1000"/>
      <c r="AU83" s="1000"/>
      <c r="AV83" s="1000"/>
      <c r="AW83" s="1000"/>
      <c r="AX83" s="1000"/>
      <c r="AY83" s="1000"/>
      <c r="AZ83" s="1001"/>
      <c r="BA83" s="1001"/>
      <c r="BB83" s="1001"/>
      <c r="BC83" s="1001"/>
      <c r="BD83" s="1002"/>
      <c r="BE83" s="218"/>
      <c r="BF83" s="218"/>
      <c r="BG83" s="218"/>
      <c r="BH83" s="218"/>
      <c r="BI83" s="218"/>
      <c r="BJ83" s="218"/>
      <c r="BK83" s="218"/>
      <c r="BL83" s="218"/>
      <c r="BM83" s="218"/>
      <c r="BN83" s="218"/>
      <c r="BO83" s="218"/>
      <c r="BP83" s="218"/>
      <c r="BQ83" s="215">
        <v>77</v>
      </c>
      <c r="BR83" s="220"/>
      <c r="BS83" s="982"/>
      <c r="BT83" s="983"/>
      <c r="BU83" s="983"/>
      <c r="BV83" s="983"/>
      <c r="BW83" s="983"/>
      <c r="BX83" s="983"/>
      <c r="BY83" s="983"/>
      <c r="BZ83" s="983"/>
      <c r="CA83" s="983"/>
      <c r="CB83" s="983"/>
      <c r="CC83" s="983"/>
      <c r="CD83" s="983"/>
      <c r="CE83" s="983"/>
      <c r="CF83" s="983"/>
      <c r="CG83" s="984"/>
      <c r="CH83" s="985"/>
      <c r="CI83" s="986"/>
      <c r="CJ83" s="986"/>
      <c r="CK83" s="986"/>
      <c r="CL83" s="987"/>
      <c r="CM83" s="985"/>
      <c r="CN83" s="986"/>
      <c r="CO83" s="986"/>
      <c r="CP83" s="986"/>
      <c r="CQ83" s="987"/>
      <c r="CR83" s="985"/>
      <c r="CS83" s="986"/>
      <c r="CT83" s="986"/>
      <c r="CU83" s="986"/>
      <c r="CV83" s="987"/>
      <c r="CW83" s="985"/>
      <c r="CX83" s="986"/>
      <c r="CY83" s="986"/>
      <c r="CZ83" s="986"/>
      <c r="DA83" s="987"/>
      <c r="DB83" s="985"/>
      <c r="DC83" s="986"/>
      <c r="DD83" s="986"/>
      <c r="DE83" s="986"/>
      <c r="DF83" s="987"/>
      <c r="DG83" s="985"/>
      <c r="DH83" s="986"/>
      <c r="DI83" s="986"/>
      <c r="DJ83" s="986"/>
      <c r="DK83" s="987"/>
      <c r="DL83" s="985"/>
      <c r="DM83" s="986"/>
      <c r="DN83" s="986"/>
      <c r="DO83" s="986"/>
      <c r="DP83" s="987"/>
      <c r="DQ83" s="985"/>
      <c r="DR83" s="986"/>
      <c r="DS83" s="986"/>
      <c r="DT83" s="986"/>
      <c r="DU83" s="987"/>
      <c r="DV83" s="970"/>
      <c r="DW83" s="971"/>
      <c r="DX83" s="971"/>
      <c r="DY83" s="971"/>
      <c r="DZ83" s="972"/>
      <c r="EA83" s="199"/>
    </row>
    <row r="84" spans="1:131" s="200" customFormat="1" ht="26.25" customHeight="1">
      <c r="A84" s="214">
        <v>17</v>
      </c>
      <c r="B84" s="1003"/>
      <c r="C84" s="1004"/>
      <c r="D84" s="1004"/>
      <c r="E84" s="1004"/>
      <c r="F84" s="1004"/>
      <c r="G84" s="1004"/>
      <c r="H84" s="1004"/>
      <c r="I84" s="1004"/>
      <c r="J84" s="1004"/>
      <c r="K84" s="1004"/>
      <c r="L84" s="1004"/>
      <c r="M84" s="1004"/>
      <c r="N84" s="1004"/>
      <c r="O84" s="1004"/>
      <c r="P84" s="1005"/>
      <c r="Q84" s="1006"/>
      <c r="R84" s="1000"/>
      <c r="S84" s="1000"/>
      <c r="T84" s="1000"/>
      <c r="U84" s="1000"/>
      <c r="V84" s="1000"/>
      <c r="W84" s="1000"/>
      <c r="X84" s="1000"/>
      <c r="Y84" s="1000"/>
      <c r="Z84" s="1000"/>
      <c r="AA84" s="1000"/>
      <c r="AB84" s="1000"/>
      <c r="AC84" s="1000"/>
      <c r="AD84" s="1000"/>
      <c r="AE84" s="1000"/>
      <c r="AF84" s="1000"/>
      <c r="AG84" s="1000"/>
      <c r="AH84" s="1000"/>
      <c r="AI84" s="1000"/>
      <c r="AJ84" s="1000"/>
      <c r="AK84" s="1000"/>
      <c r="AL84" s="1000"/>
      <c r="AM84" s="1000"/>
      <c r="AN84" s="1000"/>
      <c r="AO84" s="1000"/>
      <c r="AP84" s="1000"/>
      <c r="AQ84" s="1000"/>
      <c r="AR84" s="1000"/>
      <c r="AS84" s="1000"/>
      <c r="AT84" s="1000"/>
      <c r="AU84" s="1000"/>
      <c r="AV84" s="1000"/>
      <c r="AW84" s="1000"/>
      <c r="AX84" s="1000"/>
      <c r="AY84" s="1000"/>
      <c r="AZ84" s="1001"/>
      <c r="BA84" s="1001"/>
      <c r="BB84" s="1001"/>
      <c r="BC84" s="1001"/>
      <c r="BD84" s="1002"/>
      <c r="BE84" s="218"/>
      <c r="BF84" s="218"/>
      <c r="BG84" s="218"/>
      <c r="BH84" s="218"/>
      <c r="BI84" s="218"/>
      <c r="BJ84" s="218"/>
      <c r="BK84" s="218"/>
      <c r="BL84" s="218"/>
      <c r="BM84" s="218"/>
      <c r="BN84" s="218"/>
      <c r="BO84" s="218"/>
      <c r="BP84" s="218"/>
      <c r="BQ84" s="215">
        <v>78</v>
      </c>
      <c r="BR84" s="220"/>
      <c r="BS84" s="982"/>
      <c r="BT84" s="983"/>
      <c r="BU84" s="983"/>
      <c r="BV84" s="983"/>
      <c r="BW84" s="983"/>
      <c r="BX84" s="983"/>
      <c r="BY84" s="983"/>
      <c r="BZ84" s="983"/>
      <c r="CA84" s="983"/>
      <c r="CB84" s="983"/>
      <c r="CC84" s="983"/>
      <c r="CD84" s="983"/>
      <c r="CE84" s="983"/>
      <c r="CF84" s="983"/>
      <c r="CG84" s="984"/>
      <c r="CH84" s="985"/>
      <c r="CI84" s="986"/>
      <c r="CJ84" s="986"/>
      <c r="CK84" s="986"/>
      <c r="CL84" s="987"/>
      <c r="CM84" s="985"/>
      <c r="CN84" s="986"/>
      <c r="CO84" s="986"/>
      <c r="CP84" s="986"/>
      <c r="CQ84" s="987"/>
      <c r="CR84" s="985"/>
      <c r="CS84" s="986"/>
      <c r="CT84" s="986"/>
      <c r="CU84" s="986"/>
      <c r="CV84" s="987"/>
      <c r="CW84" s="985"/>
      <c r="CX84" s="986"/>
      <c r="CY84" s="986"/>
      <c r="CZ84" s="986"/>
      <c r="DA84" s="987"/>
      <c r="DB84" s="985"/>
      <c r="DC84" s="986"/>
      <c r="DD84" s="986"/>
      <c r="DE84" s="986"/>
      <c r="DF84" s="987"/>
      <c r="DG84" s="985"/>
      <c r="DH84" s="986"/>
      <c r="DI84" s="986"/>
      <c r="DJ84" s="986"/>
      <c r="DK84" s="987"/>
      <c r="DL84" s="985"/>
      <c r="DM84" s="986"/>
      <c r="DN84" s="986"/>
      <c r="DO84" s="986"/>
      <c r="DP84" s="987"/>
      <c r="DQ84" s="985"/>
      <c r="DR84" s="986"/>
      <c r="DS84" s="986"/>
      <c r="DT84" s="986"/>
      <c r="DU84" s="987"/>
      <c r="DV84" s="970"/>
      <c r="DW84" s="971"/>
      <c r="DX84" s="971"/>
      <c r="DY84" s="971"/>
      <c r="DZ84" s="972"/>
      <c r="EA84" s="199"/>
    </row>
    <row r="85" spans="1:131" s="200" customFormat="1" ht="26.25" customHeight="1">
      <c r="A85" s="214">
        <v>18</v>
      </c>
      <c r="B85" s="1003"/>
      <c r="C85" s="1004"/>
      <c r="D85" s="1004"/>
      <c r="E85" s="1004"/>
      <c r="F85" s="1004"/>
      <c r="G85" s="1004"/>
      <c r="H85" s="1004"/>
      <c r="I85" s="1004"/>
      <c r="J85" s="1004"/>
      <c r="K85" s="1004"/>
      <c r="L85" s="1004"/>
      <c r="M85" s="1004"/>
      <c r="N85" s="1004"/>
      <c r="O85" s="1004"/>
      <c r="P85" s="1005"/>
      <c r="Q85" s="1006"/>
      <c r="R85" s="1000"/>
      <c r="S85" s="1000"/>
      <c r="T85" s="1000"/>
      <c r="U85" s="1000"/>
      <c r="V85" s="1000"/>
      <c r="W85" s="1000"/>
      <c r="X85" s="1000"/>
      <c r="Y85" s="1000"/>
      <c r="Z85" s="1000"/>
      <c r="AA85" s="1000"/>
      <c r="AB85" s="1000"/>
      <c r="AC85" s="1000"/>
      <c r="AD85" s="1000"/>
      <c r="AE85" s="1000"/>
      <c r="AF85" s="1000"/>
      <c r="AG85" s="1000"/>
      <c r="AH85" s="1000"/>
      <c r="AI85" s="1000"/>
      <c r="AJ85" s="1000"/>
      <c r="AK85" s="1000"/>
      <c r="AL85" s="1000"/>
      <c r="AM85" s="1000"/>
      <c r="AN85" s="1000"/>
      <c r="AO85" s="1000"/>
      <c r="AP85" s="1000"/>
      <c r="AQ85" s="1000"/>
      <c r="AR85" s="1000"/>
      <c r="AS85" s="1000"/>
      <c r="AT85" s="1000"/>
      <c r="AU85" s="1000"/>
      <c r="AV85" s="1000"/>
      <c r="AW85" s="1000"/>
      <c r="AX85" s="1000"/>
      <c r="AY85" s="1000"/>
      <c r="AZ85" s="1001"/>
      <c r="BA85" s="1001"/>
      <c r="BB85" s="1001"/>
      <c r="BC85" s="1001"/>
      <c r="BD85" s="1002"/>
      <c r="BE85" s="218"/>
      <c r="BF85" s="218"/>
      <c r="BG85" s="218"/>
      <c r="BH85" s="218"/>
      <c r="BI85" s="218"/>
      <c r="BJ85" s="218"/>
      <c r="BK85" s="218"/>
      <c r="BL85" s="218"/>
      <c r="BM85" s="218"/>
      <c r="BN85" s="218"/>
      <c r="BO85" s="218"/>
      <c r="BP85" s="218"/>
      <c r="BQ85" s="215">
        <v>79</v>
      </c>
      <c r="BR85" s="220"/>
      <c r="BS85" s="982"/>
      <c r="BT85" s="983"/>
      <c r="BU85" s="983"/>
      <c r="BV85" s="983"/>
      <c r="BW85" s="983"/>
      <c r="BX85" s="983"/>
      <c r="BY85" s="983"/>
      <c r="BZ85" s="983"/>
      <c r="CA85" s="983"/>
      <c r="CB85" s="983"/>
      <c r="CC85" s="983"/>
      <c r="CD85" s="983"/>
      <c r="CE85" s="983"/>
      <c r="CF85" s="983"/>
      <c r="CG85" s="984"/>
      <c r="CH85" s="985"/>
      <c r="CI85" s="986"/>
      <c r="CJ85" s="986"/>
      <c r="CK85" s="986"/>
      <c r="CL85" s="987"/>
      <c r="CM85" s="985"/>
      <c r="CN85" s="986"/>
      <c r="CO85" s="986"/>
      <c r="CP85" s="986"/>
      <c r="CQ85" s="987"/>
      <c r="CR85" s="985"/>
      <c r="CS85" s="986"/>
      <c r="CT85" s="986"/>
      <c r="CU85" s="986"/>
      <c r="CV85" s="987"/>
      <c r="CW85" s="985"/>
      <c r="CX85" s="986"/>
      <c r="CY85" s="986"/>
      <c r="CZ85" s="986"/>
      <c r="DA85" s="987"/>
      <c r="DB85" s="985"/>
      <c r="DC85" s="986"/>
      <c r="DD85" s="986"/>
      <c r="DE85" s="986"/>
      <c r="DF85" s="987"/>
      <c r="DG85" s="985"/>
      <c r="DH85" s="986"/>
      <c r="DI85" s="986"/>
      <c r="DJ85" s="986"/>
      <c r="DK85" s="987"/>
      <c r="DL85" s="985"/>
      <c r="DM85" s="986"/>
      <c r="DN85" s="986"/>
      <c r="DO85" s="986"/>
      <c r="DP85" s="987"/>
      <c r="DQ85" s="985"/>
      <c r="DR85" s="986"/>
      <c r="DS85" s="986"/>
      <c r="DT85" s="986"/>
      <c r="DU85" s="987"/>
      <c r="DV85" s="970"/>
      <c r="DW85" s="971"/>
      <c r="DX85" s="971"/>
      <c r="DY85" s="971"/>
      <c r="DZ85" s="972"/>
      <c r="EA85" s="199"/>
    </row>
    <row r="86" spans="1:131" s="200" customFormat="1" ht="26.25" customHeight="1">
      <c r="A86" s="214">
        <v>19</v>
      </c>
      <c r="B86" s="1003"/>
      <c r="C86" s="1004"/>
      <c r="D86" s="1004"/>
      <c r="E86" s="1004"/>
      <c r="F86" s="1004"/>
      <c r="G86" s="1004"/>
      <c r="H86" s="1004"/>
      <c r="I86" s="1004"/>
      <c r="J86" s="1004"/>
      <c r="K86" s="1004"/>
      <c r="L86" s="1004"/>
      <c r="M86" s="1004"/>
      <c r="N86" s="1004"/>
      <c r="O86" s="1004"/>
      <c r="P86" s="1005"/>
      <c r="Q86" s="1006"/>
      <c r="R86" s="1000"/>
      <c r="S86" s="1000"/>
      <c r="T86" s="1000"/>
      <c r="U86" s="1000"/>
      <c r="V86" s="1000"/>
      <c r="W86" s="1000"/>
      <c r="X86" s="1000"/>
      <c r="Y86" s="1000"/>
      <c r="Z86" s="1000"/>
      <c r="AA86" s="1000"/>
      <c r="AB86" s="1000"/>
      <c r="AC86" s="1000"/>
      <c r="AD86" s="1000"/>
      <c r="AE86" s="1000"/>
      <c r="AF86" s="1000"/>
      <c r="AG86" s="1000"/>
      <c r="AH86" s="1000"/>
      <c r="AI86" s="1000"/>
      <c r="AJ86" s="1000"/>
      <c r="AK86" s="1000"/>
      <c r="AL86" s="1000"/>
      <c r="AM86" s="1000"/>
      <c r="AN86" s="1000"/>
      <c r="AO86" s="1000"/>
      <c r="AP86" s="1000"/>
      <c r="AQ86" s="1000"/>
      <c r="AR86" s="1000"/>
      <c r="AS86" s="1000"/>
      <c r="AT86" s="1000"/>
      <c r="AU86" s="1000"/>
      <c r="AV86" s="1000"/>
      <c r="AW86" s="1000"/>
      <c r="AX86" s="1000"/>
      <c r="AY86" s="1000"/>
      <c r="AZ86" s="1001"/>
      <c r="BA86" s="1001"/>
      <c r="BB86" s="1001"/>
      <c r="BC86" s="1001"/>
      <c r="BD86" s="1002"/>
      <c r="BE86" s="218"/>
      <c r="BF86" s="218"/>
      <c r="BG86" s="218"/>
      <c r="BH86" s="218"/>
      <c r="BI86" s="218"/>
      <c r="BJ86" s="218"/>
      <c r="BK86" s="218"/>
      <c r="BL86" s="218"/>
      <c r="BM86" s="218"/>
      <c r="BN86" s="218"/>
      <c r="BO86" s="218"/>
      <c r="BP86" s="218"/>
      <c r="BQ86" s="215">
        <v>80</v>
      </c>
      <c r="BR86" s="220"/>
      <c r="BS86" s="982"/>
      <c r="BT86" s="983"/>
      <c r="BU86" s="983"/>
      <c r="BV86" s="983"/>
      <c r="BW86" s="983"/>
      <c r="BX86" s="983"/>
      <c r="BY86" s="983"/>
      <c r="BZ86" s="983"/>
      <c r="CA86" s="983"/>
      <c r="CB86" s="983"/>
      <c r="CC86" s="983"/>
      <c r="CD86" s="983"/>
      <c r="CE86" s="983"/>
      <c r="CF86" s="983"/>
      <c r="CG86" s="984"/>
      <c r="CH86" s="985"/>
      <c r="CI86" s="986"/>
      <c r="CJ86" s="986"/>
      <c r="CK86" s="986"/>
      <c r="CL86" s="987"/>
      <c r="CM86" s="985"/>
      <c r="CN86" s="986"/>
      <c r="CO86" s="986"/>
      <c r="CP86" s="986"/>
      <c r="CQ86" s="987"/>
      <c r="CR86" s="985"/>
      <c r="CS86" s="986"/>
      <c r="CT86" s="986"/>
      <c r="CU86" s="986"/>
      <c r="CV86" s="987"/>
      <c r="CW86" s="985"/>
      <c r="CX86" s="986"/>
      <c r="CY86" s="986"/>
      <c r="CZ86" s="986"/>
      <c r="DA86" s="987"/>
      <c r="DB86" s="985"/>
      <c r="DC86" s="986"/>
      <c r="DD86" s="986"/>
      <c r="DE86" s="986"/>
      <c r="DF86" s="987"/>
      <c r="DG86" s="985"/>
      <c r="DH86" s="986"/>
      <c r="DI86" s="986"/>
      <c r="DJ86" s="986"/>
      <c r="DK86" s="987"/>
      <c r="DL86" s="985"/>
      <c r="DM86" s="986"/>
      <c r="DN86" s="986"/>
      <c r="DO86" s="986"/>
      <c r="DP86" s="987"/>
      <c r="DQ86" s="985"/>
      <c r="DR86" s="986"/>
      <c r="DS86" s="986"/>
      <c r="DT86" s="986"/>
      <c r="DU86" s="987"/>
      <c r="DV86" s="970"/>
      <c r="DW86" s="971"/>
      <c r="DX86" s="971"/>
      <c r="DY86" s="971"/>
      <c r="DZ86" s="972"/>
      <c r="EA86" s="199"/>
    </row>
    <row r="87" spans="1:131" s="200" customFormat="1" ht="26.25" customHeight="1">
      <c r="A87" s="222">
        <v>20</v>
      </c>
      <c r="B87" s="993"/>
      <c r="C87" s="994"/>
      <c r="D87" s="994"/>
      <c r="E87" s="994"/>
      <c r="F87" s="994"/>
      <c r="G87" s="994"/>
      <c r="H87" s="994"/>
      <c r="I87" s="994"/>
      <c r="J87" s="994"/>
      <c r="K87" s="994"/>
      <c r="L87" s="994"/>
      <c r="M87" s="994"/>
      <c r="N87" s="994"/>
      <c r="O87" s="994"/>
      <c r="P87" s="995"/>
      <c r="Q87" s="996"/>
      <c r="R87" s="997"/>
      <c r="S87" s="997"/>
      <c r="T87" s="997"/>
      <c r="U87" s="997"/>
      <c r="V87" s="997"/>
      <c r="W87" s="997"/>
      <c r="X87" s="997"/>
      <c r="Y87" s="997"/>
      <c r="Z87" s="997"/>
      <c r="AA87" s="997"/>
      <c r="AB87" s="997"/>
      <c r="AC87" s="997"/>
      <c r="AD87" s="997"/>
      <c r="AE87" s="997"/>
      <c r="AF87" s="997"/>
      <c r="AG87" s="997"/>
      <c r="AH87" s="997"/>
      <c r="AI87" s="997"/>
      <c r="AJ87" s="997"/>
      <c r="AK87" s="997"/>
      <c r="AL87" s="997"/>
      <c r="AM87" s="997"/>
      <c r="AN87" s="997"/>
      <c r="AO87" s="997"/>
      <c r="AP87" s="997"/>
      <c r="AQ87" s="997"/>
      <c r="AR87" s="997"/>
      <c r="AS87" s="997"/>
      <c r="AT87" s="997"/>
      <c r="AU87" s="997"/>
      <c r="AV87" s="997"/>
      <c r="AW87" s="997"/>
      <c r="AX87" s="997"/>
      <c r="AY87" s="997"/>
      <c r="AZ87" s="998"/>
      <c r="BA87" s="998"/>
      <c r="BB87" s="998"/>
      <c r="BC87" s="998"/>
      <c r="BD87" s="999"/>
      <c r="BE87" s="218"/>
      <c r="BF87" s="218"/>
      <c r="BG87" s="218"/>
      <c r="BH87" s="218"/>
      <c r="BI87" s="218"/>
      <c r="BJ87" s="218"/>
      <c r="BK87" s="218"/>
      <c r="BL87" s="218"/>
      <c r="BM87" s="218"/>
      <c r="BN87" s="218"/>
      <c r="BO87" s="218"/>
      <c r="BP87" s="218"/>
      <c r="BQ87" s="215">
        <v>81</v>
      </c>
      <c r="BR87" s="220"/>
      <c r="BS87" s="982"/>
      <c r="BT87" s="983"/>
      <c r="BU87" s="983"/>
      <c r="BV87" s="983"/>
      <c r="BW87" s="983"/>
      <c r="BX87" s="983"/>
      <c r="BY87" s="983"/>
      <c r="BZ87" s="983"/>
      <c r="CA87" s="983"/>
      <c r="CB87" s="983"/>
      <c r="CC87" s="983"/>
      <c r="CD87" s="983"/>
      <c r="CE87" s="983"/>
      <c r="CF87" s="983"/>
      <c r="CG87" s="984"/>
      <c r="CH87" s="985"/>
      <c r="CI87" s="986"/>
      <c r="CJ87" s="986"/>
      <c r="CK87" s="986"/>
      <c r="CL87" s="987"/>
      <c r="CM87" s="985"/>
      <c r="CN87" s="986"/>
      <c r="CO87" s="986"/>
      <c r="CP87" s="986"/>
      <c r="CQ87" s="987"/>
      <c r="CR87" s="985"/>
      <c r="CS87" s="986"/>
      <c r="CT87" s="986"/>
      <c r="CU87" s="986"/>
      <c r="CV87" s="987"/>
      <c r="CW87" s="985"/>
      <c r="CX87" s="986"/>
      <c r="CY87" s="986"/>
      <c r="CZ87" s="986"/>
      <c r="DA87" s="987"/>
      <c r="DB87" s="985"/>
      <c r="DC87" s="986"/>
      <c r="DD87" s="986"/>
      <c r="DE87" s="986"/>
      <c r="DF87" s="987"/>
      <c r="DG87" s="985"/>
      <c r="DH87" s="986"/>
      <c r="DI87" s="986"/>
      <c r="DJ87" s="986"/>
      <c r="DK87" s="987"/>
      <c r="DL87" s="985"/>
      <c r="DM87" s="986"/>
      <c r="DN87" s="986"/>
      <c r="DO87" s="986"/>
      <c r="DP87" s="987"/>
      <c r="DQ87" s="985"/>
      <c r="DR87" s="986"/>
      <c r="DS87" s="986"/>
      <c r="DT87" s="986"/>
      <c r="DU87" s="987"/>
      <c r="DV87" s="970"/>
      <c r="DW87" s="971"/>
      <c r="DX87" s="971"/>
      <c r="DY87" s="971"/>
      <c r="DZ87" s="972"/>
      <c r="EA87" s="199"/>
    </row>
    <row r="88" spans="1:131" s="200" customFormat="1" ht="26.25" customHeight="1" thickBot="1">
      <c r="A88" s="217" t="s">
        <v>366</v>
      </c>
      <c r="B88" s="973" t="s">
        <v>392</v>
      </c>
      <c r="C88" s="974"/>
      <c r="D88" s="974"/>
      <c r="E88" s="974"/>
      <c r="F88" s="974"/>
      <c r="G88" s="974"/>
      <c r="H88" s="974"/>
      <c r="I88" s="974"/>
      <c r="J88" s="974"/>
      <c r="K88" s="974"/>
      <c r="L88" s="974"/>
      <c r="M88" s="974"/>
      <c r="N88" s="974"/>
      <c r="O88" s="974"/>
      <c r="P88" s="975"/>
      <c r="Q88" s="991"/>
      <c r="R88" s="992"/>
      <c r="S88" s="992"/>
      <c r="T88" s="992"/>
      <c r="U88" s="992"/>
      <c r="V88" s="992"/>
      <c r="W88" s="992"/>
      <c r="X88" s="992"/>
      <c r="Y88" s="992"/>
      <c r="Z88" s="992"/>
      <c r="AA88" s="992"/>
      <c r="AB88" s="992"/>
      <c r="AC88" s="992"/>
      <c r="AD88" s="992"/>
      <c r="AE88" s="992"/>
      <c r="AF88" s="988">
        <v>10864</v>
      </c>
      <c r="AG88" s="988"/>
      <c r="AH88" s="988"/>
      <c r="AI88" s="988"/>
      <c r="AJ88" s="988"/>
      <c r="AK88" s="992"/>
      <c r="AL88" s="992"/>
      <c r="AM88" s="992"/>
      <c r="AN88" s="992"/>
      <c r="AO88" s="992"/>
      <c r="AP88" s="988">
        <v>3266</v>
      </c>
      <c r="AQ88" s="988"/>
      <c r="AR88" s="988"/>
      <c r="AS88" s="988"/>
      <c r="AT88" s="988"/>
      <c r="AU88" s="988">
        <v>190</v>
      </c>
      <c r="AV88" s="988"/>
      <c r="AW88" s="988"/>
      <c r="AX88" s="988"/>
      <c r="AY88" s="988"/>
      <c r="AZ88" s="989"/>
      <c r="BA88" s="989"/>
      <c r="BB88" s="989"/>
      <c r="BC88" s="989"/>
      <c r="BD88" s="990"/>
      <c r="BE88" s="218"/>
      <c r="BF88" s="218"/>
      <c r="BG88" s="218"/>
      <c r="BH88" s="218"/>
      <c r="BI88" s="218"/>
      <c r="BJ88" s="218"/>
      <c r="BK88" s="218"/>
      <c r="BL88" s="218"/>
      <c r="BM88" s="218"/>
      <c r="BN88" s="218"/>
      <c r="BO88" s="218"/>
      <c r="BP88" s="218"/>
      <c r="BQ88" s="215">
        <v>82</v>
      </c>
      <c r="BR88" s="220"/>
      <c r="BS88" s="982"/>
      <c r="BT88" s="983"/>
      <c r="BU88" s="983"/>
      <c r="BV88" s="983"/>
      <c r="BW88" s="983"/>
      <c r="BX88" s="983"/>
      <c r="BY88" s="983"/>
      <c r="BZ88" s="983"/>
      <c r="CA88" s="983"/>
      <c r="CB88" s="983"/>
      <c r="CC88" s="983"/>
      <c r="CD88" s="983"/>
      <c r="CE88" s="983"/>
      <c r="CF88" s="983"/>
      <c r="CG88" s="984"/>
      <c r="CH88" s="985"/>
      <c r="CI88" s="986"/>
      <c r="CJ88" s="986"/>
      <c r="CK88" s="986"/>
      <c r="CL88" s="987"/>
      <c r="CM88" s="985"/>
      <c r="CN88" s="986"/>
      <c r="CO88" s="986"/>
      <c r="CP88" s="986"/>
      <c r="CQ88" s="987"/>
      <c r="CR88" s="985"/>
      <c r="CS88" s="986"/>
      <c r="CT88" s="986"/>
      <c r="CU88" s="986"/>
      <c r="CV88" s="987"/>
      <c r="CW88" s="985"/>
      <c r="CX88" s="986"/>
      <c r="CY88" s="986"/>
      <c r="CZ88" s="986"/>
      <c r="DA88" s="987"/>
      <c r="DB88" s="985"/>
      <c r="DC88" s="986"/>
      <c r="DD88" s="986"/>
      <c r="DE88" s="986"/>
      <c r="DF88" s="987"/>
      <c r="DG88" s="985"/>
      <c r="DH88" s="986"/>
      <c r="DI88" s="986"/>
      <c r="DJ88" s="986"/>
      <c r="DK88" s="987"/>
      <c r="DL88" s="985"/>
      <c r="DM88" s="986"/>
      <c r="DN88" s="986"/>
      <c r="DO88" s="986"/>
      <c r="DP88" s="987"/>
      <c r="DQ88" s="985"/>
      <c r="DR88" s="986"/>
      <c r="DS88" s="986"/>
      <c r="DT88" s="986"/>
      <c r="DU88" s="987"/>
      <c r="DV88" s="970"/>
      <c r="DW88" s="971"/>
      <c r="DX88" s="971"/>
      <c r="DY88" s="971"/>
      <c r="DZ88" s="972"/>
      <c r="EA88" s="199"/>
    </row>
    <row r="89" spans="1:131" s="200" customFormat="1" ht="26.25" hidden="1" customHeight="1">
      <c r="A89" s="223"/>
      <c r="B89" s="224"/>
      <c r="C89" s="224"/>
      <c r="D89" s="224"/>
      <c r="E89" s="224"/>
      <c r="F89" s="224"/>
      <c r="G89" s="224"/>
      <c r="H89" s="224"/>
      <c r="I89" s="224"/>
      <c r="J89" s="224"/>
      <c r="K89" s="224"/>
      <c r="L89" s="224"/>
      <c r="M89" s="224"/>
      <c r="N89" s="224"/>
      <c r="O89" s="224"/>
      <c r="P89" s="224"/>
      <c r="Q89" s="225"/>
      <c r="R89" s="225"/>
      <c r="S89" s="225"/>
      <c r="T89" s="225"/>
      <c r="U89" s="225"/>
      <c r="V89" s="225"/>
      <c r="W89" s="225"/>
      <c r="X89" s="225"/>
      <c r="Y89" s="225"/>
      <c r="Z89" s="225"/>
      <c r="AA89" s="225"/>
      <c r="AB89" s="225"/>
      <c r="AC89" s="225"/>
      <c r="AD89" s="225"/>
      <c r="AE89" s="225"/>
      <c r="AF89" s="225"/>
      <c r="AG89" s="225"/>
      <c r="AH89" s="225"/>
      <c r="AI89" s="225"/>
      <c r="AJ89" s="225"/>
      <c r="AK89" s="225"/>
      <c r="AL89" s="225"/>
      <c r="AM89" s="225"/>
      <c r="AN89" s="225"/>
      <c r="AO89" s="225"/>
      <c r="AP89" s="225"/>
      <c r="AQ89" s="225"/>
      <c r="AR89" s="225"/>
      <c r="AS89" s="225"/>
      <c r="AT89" s="225"/>
      <c r="AU89" s="225"/>
      <c r="AV89" s="225"/>
      <c r="AW89" s="225"/>
      <c r="AX89" s="225"/>
      <c r="AY89" s="225"/>
      <c r="AZ89" s="226"/>
      <c r="BA89" s="226"/>
      <c r="BB89" s="226"/>
      <c r="BC89" s="226"/>
      <c r="BD89" s="226"/>
      <c r="BE89" s="218"/>
      <c r="BF89" s="218"/>
      <c r="BG89" s="218"/>
      <c r="BH89" s="218"/>
      <c r="BI89" s="218"/>
      <c r="BJ89" s="218"/>
      <c r="BK89" s="218"/>
      <c r="BL89" s="218"/>
      <c r="BM89" s="218"/>
      <c r="BN89" s="218"/>
      <c r="BO89" s="218"/>
      <c r="BP89" s="218"/>
      <c r="BQ89" s="215">
        <v>83</v>
      </c>
      <c r="BR89" s="220"/>
      <c r="BS89" s="982"/>
      <c r="BT89" s="983"/>
      <c r="BU89" s="983"/>
      <c r="BV89" s="983"/>
      <c r="BW89" s="983"/>
      <c r="BX89" s="983"/>
      <c r="BY89" s="983"/>
      <c r="BZ89" s="983"/>
      <c r="CA89" s="983"/>
      <c r="CB89" s="983"/>
      <c r="CC89" s="983"/>
      <c r="CD89" s="983"/>
      <c r="CE89" s="983"/>
      <c r="CF89" s="983"/>
      <c r="CG89" s="984"/>
      <c r="CH89" s="985"/>
      <c r="CI89" s="986"/>
      <c r="CJ89" s="986"/>
      <c r="CK89" s="986"/>
      <c r="CL89" s="987"/>
      <c r="CM89" s="985"/>
      <c r="CN89" s="986"/>
      <c r="CO89" s="986"/>
      <c r="CP89" s="986"/>
      <c r="CQ89" s="987"/>
      <c r="CR89" s="985"/>
      <c r="CS89" s="986"/>
      <c r="CT89" s="986"/>
      <c r="CU89" s="986"/>
      <c r="CV89" s="987"/>
      <c r="CW89" s="985"/>
      <c r="CX89" s="986"/>
      <c r="CY89" s="986"/>
      <c r="CZ89" s="986"/>
      <c r="DA89" s="987"/>
      <c r="DB89" s="985"/>
      <c r="DC89" s="986"/>
      <c r="DD89" s="986"/>
      <c r="DE89" s="986"/>
      <c r="DF89" s="987"/>
      <c r="DG89" s="985"/>
      <c r="DH89" s="986"/>
      <c r="DI89" s="986"/>
      <c r="DJ89" s="986"/>
      <c r="DK89" s="987"/>
      <c r="DL89" s="985"/>
      <c r="DM89" s="986"/>
      <c r="DN89" s="986"/>
      <c r="DO89" s="986"/>
      <c r="DP89" s="987"/>
      <c r="DQ89" s="985"/>
      <c r="DR89" s="986"/>
      <c r="DS89" s="986"/>
      <c r="DT89" s="986"/>
      <c r="DU89" s="987"/>
      <c r="DV89" s="970"/>
      <c r="DW89" s="971"/>
      <c r="DX89" s="971"/>
      <c r="DY89" s="971"/>
      <c r="DZ89" s="972"/>
      <c r="EA89" s="199"/>
    </row>
    <row r="90" spans="1:131" s="200" customFormat="1" ht="26.25" hidden="1" customHeight="1">
      <c r="A90" s="223"/>
      <c r="B90" s="224"/>
      <c r="C90" s="224"/>
      <c r="D90" s="224"/>
      <c r="E90" s="224"/>
      <c r="F90" s="224"/>
      <c r="G90" s="224"/>
      <c r="H90" s="224"/>
      <c r="I90" s="224"/>
      <c r="J90" s="224"/>
      <c r="K90" s="224"/>
      <c r="L90" s="224"/>
      <c r="M90" s="224"/>
      <c r="N90" s="224"/>
      <c r="O90" s="224"/>
      <c r="P90" s="224"/>
      <c r="Q90" s="225"/>
      <c r="R90" s="225"/>
      <c r="S90" s="225"/>
      <c r="T90" s="225"/>
      <c r="U90" s="225"/>
      <c r="V90" s="225"/>
      <c r="W90" s="225"/>
      <c r="X90" s="225"/>
      <c r="Y90" s="225"/>
      <c r="Z90" s="225"/>
      <c r="AA90" s="225"/>
      <c r="AB90" s="225"/>
      <c r="AC90" s="225"/>
      <c r="AD90" s="225"/>
      <c r="AE90" s="225"/>
      <c r="AF90" s="225"/>
      <c r="AG90" s="225"/>
      <c r="AH90" s="225"/>
      <c r="AI90" s="225"/>
      <c r="AJ90" s="225"/>
      <c r="AK90" s="225"/>
      <c r="AL90" s="225"/>
      <c r="AM90" s="225"/>
      <c r="AN90" s="225"/>
      <c r="AO90" s="225"/>
      <c r="AP90" s="225"/>
      <c r="AQ90" s="225"/>
      <c r="AR90" s="225"/>
      <c r="AS90" s="225"/>
      <c r="AT90" s="225"/>
      <c r="AU90" s="225"/>
      <c r="AV90" s="225"/>
      <c r="AW90" s="225"/>
      <c r="AX90" s="225"/>
      <c r="AY90" s="225"/>
      <c r="AZ90" s="226"/>
      <c r="BA90" s="226"/>
      <c r="BB90" s="226"/>
      <c r="BC90" s="226"/>
      <c r="BD90" s="226"/>
      <c r="BE90" s="218"/>
      <c r="BF90" s="218"/>
      <c r="BG90" s="218"/>
      <c r="BH90" s="218"/>
      <c r="BI90" s="218"/>
      <c r="BJ90" s="218"/>
      <c r="BK90" s="218"/>
      <c r="BL90" s="218"/>
      <c r="BM90" s="218"/>
      <c r="BN90" s="218"/>
      <c r="BO90" s="218"/>
      <c r="BP90" s="218"/>
      <c r="BQ90" s="215">
        <v>84</v>
      </c>
      <c r="BR90" s="220"/>
      <c r="BS90" s="982"/>
      <c r="BT90" s="983"/>
      <c r="BU90" s="983"/>
      <c r="BV90" s="983"/>
      <c r="BW90" s="983"/>
      <c r="BX90" s="983"/>
      <c r="BY90" s="983"/>
      <c r="BZ90" s="983"/>
      <c r="CA90" s="983"/>
      <c r="CB90" s="983"/>
      <c r="CC90" s="983"/>
      <c r="CD90" s="983"/>
      <c r="CE90" s="983"/>
      <c r="CF90" s="983"/>
      <c r="CG90" s="984"/>
      <c r="CH90" s="985"/>
      <c r="CI90" s="986"/>
      <c r="CJ90" s="986"/>
      <c r="CK90" s="986"/>
      <c r="CL90" s="987"/>
      <c r="CM90" s="985"/>
      <c r="CN90" s="986"/>
      <c r="CO90" s="986"/>
      <c r="CP90" s="986"/>
      <c r="CQ90" s="987"/>
      <c r="CR90" s="985"/>
      <c r="CS90" s="986"/>
      <c r="CT90" s="986"/>
      <c r="CU90" s="986"/>
      <c r="CV90" s="987"/>
      <c r="CW90" s="985"/>
      <c r="CX90" s="986"/>
      <c r="CY90" s="986"/>
      <c r="CZ90" s="986"/>
      <c r="DA90" s="987"/>
      <c r="DB90" s="985"/>
      <c r="DC90" s="986"/>
      <c r="DD90" s="986"/>
      <c r="DE90" s="986"/>
      <c r="DF90" s="987"/>
      <c r="DG90" s="985"/>
      <c r="DH90" s="986"/>
      <c r="DI90" s="986"/>
      <c r="DJ90" s="986"/>
      <c r="DK90" s="987"/>
      <c r="DL90" s="985"/>
      <c r="DM90" s="986"/>
      <c r="DN90" s="986"/>
      <c r="DO90" s="986"/>
      <c r="DP90" s="987"/>
      <c r="DQ90" s="985"/>
      <c r="DR90" s="986"/>
      <c r="DS90" s="986"/>
      <c r="DT90" s="986"/>
      <c r="DU90" s="987"/>
      <c r="DV90" s="970"/>
      <c r="DW90" s="971"/>
      <c r="DX90" s="971"/>
      <c r="DY90" s="971"/>
      <c r="DZ90" s="972"/>
      <c r="EA90" s="199"/>
    </row>
    <row r="91" spans="1:131" s="200" customFormat="1" ht="26.25" hidden="1" customHeight="1">
      <c r="A91" s="223"/>
      <c r="B91" s="224"/>
      <c r="C91" s="224"/>
      <c r="D91" s="224"/>
      <c r="E91" s="224"/>
      <c r="F91" s="224"/>
      <c r="G91" s="224"/>
      <c r="H91" s="224"/>
      <c r="I91" s="224"/>
      <c r="J91" s="224"/>
      <c r="K91" s="224"/>
      <c r="L91" s="224"/>
      <c r="M91" s="224"/>
      <c r="N91" s="224"/>
      <c r="O91" s="224"/>
      <c r="P91" s="224"/>
      <c r="Q91" s="225"/>
      <c r="R91" s="225"/>
      <c r="S91" s="225"/>
      <c r="T91" s="225"/>
      <c r="U91" s="225"/>
      <c r="V91" s="225"/>
      <c r="W91" s="225"/>
      <c r="X91" s="225"/>
      <c r="Y91" s="225"/>
      <c r="Z91" s="225"/>
      <c r="AA91" s="225"/>
      <c r="AB91" s="225"/>
      <c r="AC91" s="225"/>
      <c r="AD91" s="225"/>
      <c r="AE91" s="225"/>
      <c r="AF91" s="225"/>
      <c r="AG91" s="225"/>
      <c r="AH91" s="225"/>
      <c r="AI91" s="225"/>
      <c r="AJ91" s="225"/>
      <c r="AK91" s="225"/>
      <c r="AL91" s="225"/>
      <c r="AM91" s="225"/>
      <c r="AN91" s="225"/>
      <c r="AO91" s="225"/>
      <c r="AP91" s="225"/>
      <c r="AQ91" s="225"/>
      <c r="AR91" s="225"/>
      <c r="AS91" s="225"/>
      <c r="AT91" s="225"/>
      <c r="AU91" s="225"/>
      <c r="AV91" s="225"/>
      <c r="AW91" s="225"/>
      <c r="AX91" s="225"/>
      <c r="AY91" s="225"/>
      <c r="AZ91" s="226"/>
      <c r="BA91" s="226"/>
      <c r="BB91" s="226"/>
      <c r="BC91" s="226"/>
      <c r="BD91" s="226"/>
      <c r="BE91" s="218"/>
      <c r="BF91" s="218"/>
      <c r="BG91" s="218"/>
      <c r="BH91" s="218"/>
      <c r="BI91" s="218"/>
      <c r="BJ91" s="218"/>
      <c r="BK91" s="218"/>
      <c r="BL91" s="218"/>
      <c r="BM91" s="218"/>
      <c r="BN91" s="218"/>
      <c r="BO91" s="218"/>
      <c r="BP91" s="218"/>
      <c r="BQ91" s="215">
        <v>85</v>
      </c>
      <c r="BR91" s="220"/>
      <c r="BS91" s="982"/>
      <c r="BT91" s="983"/>
      <c r="BU91" s="983"/>
      <c r="BV91" s="983"/>
      <c r="BW91" s="983"/>
      <c r="BX91" s="983"/>
      <c r="BY91" s="983"/>
      <c r="BZ91" s="983"/>
      <c r="CA91" s="983"/>
      <c r="CB91" s="983"/>
      <c r="CC91" s="983"/>
      <c r="CD91" s="983"/>
      <c r="CE91" s="983"/>
      <c r="CF91" s="983"/>
      <c r="CG91" s="984"/>
      <c r="CH91" s="985"/>
      <c r="CI91" s="986"/>
      <c r="CJ91" s="986"/>
      <c r="CK91" s="986"/>
      <c r="CL91" s="987"/>
      <c r="CM91" s="985"/>
      <c r="CN91" s="986"/>
      <c r="CO91" s="986"/>
      <c r="CP91" s="986"/>
      <c r="CQ91" s="987"/>
      <c r="CR91" s="985"/>
      <c r="CS91" s="986"/>
      <c r="CT91" s="986"/>
      <c r="CU91" s="986"/>
      <c r="CV91" s="987"/>
      <c r="CW91" s="985"/>
      <c r="CX91" s="986"/>
      <c r="CY91" s="986"/>
      <c r="CZ91" s="986"/>
      <c r="DA91" s="987"/>
      <c r="DB91" s="985"/>
      <c r="DC91" s="986"/>
      <c r="DD91" s="986"/>
      <c r="DE91" s="986"/>
      <c r="DF91" s="987"/>
      <c r="DG91" s="985"/>
      <c r="DH91" s="986"/>
      <c r="DI91" s="986"/>
      <c r="DJ91" s="986"/>
      <c r="DK91" s="987"/>
      <c r="DL91" s="985"/>
      <c r="DM91" s="986"/>
      <c r="DN91" s="986"/>
      <c r="DO91" s="986"/>
      <c r="DP91" s="987"/>
      <c r="DQ91" s="985"/>
      <c r="DR91" s="986"/>
      <c r="DS91" s="986"/>
      <c r="DT91" s="986"/>
      <c r="DU91" s="987"/>
      <c r="DV91" s="970"/>
      <c r="DW91" s="971"/>
      <c r="DX91" s="971"/>
      <c r="DY91" s="971"/>
      <c r="DZ91" s="972"/>
      <c r="EA91" s="199"/>
    </row>
    <row r="92" spans="1:131" s="200" customFormat="1" ht="26.25" hidden="1" customHeight="1">
      <c r="A92" s="223"/>
      <c r="B92" s="224"/>
      <c r="C92" s="224"/>
      <c r="D92" s="224"/>
      <c r="E92" s="224"/>
      <c r="F92" s="224"/>
      <c r="G92" s="224"/>
      <c r="H92" s="224"/>
      <c r="I92" s="224"/>
      <c r="J92" s="224"/>
      <c r="K92" s="224"/>
      <c r="L92" s="224"/>
      <c r="M92" s="224"/>
      <c r="N92" s="224"/>
      <c r="O92" s="224"/>
      <c r="P92" s="224"/>
      <c r="Q92" s="225"/>
      <c r="R92" s="225"/>
      <c r="S92" s="225"/>
      <c r="T92" s="225"/>
      <c r="U92" s="225"/>
      <c r="V92" s="225"/>
      <c r="W92" s="225"/>
      <c r="X92" s="225"/>
      <c r="Y92" s="225"/>
      <c r="Z92" s="225"/>
      <c r="AA92" s="225"/>
      <c r="AB92" s="225"/>
      <c r="AC92" s="225"/>
      <c r="AD92" s="225"/>
      <c r="AE92" s="225"/>
      <c r="AF92" s="225"/>
      <c r="AG92" s="225"/>
      <c r="AH92" s="225"/>
      <c r="AI92" s="225"/>
      <c r="AJ92" s="225"/>
      <c r="AK92" s="225"/>
      <c r="AL92" s="225"/>
      <c r="AM92" s="225"/>
      <c r="AN92" s="225"/>
      <c r="AO92" s="225"/>
      <c r="AP92" s="225"/>
      <c r="AQ92" s="225"/>
      <c r="AR92" s="225"/>
      <c r="AS92" s="225"/>
      <c r="AT92" s="225"/>
      <c r="AU92" s="225"/>
      <c r="AV92" s="225"/>
      <c r="AW92" s="225"/>
      <c r="AX92" s="225"/>
      <c r="AY92" s="225"/>
      <c r="AZ92" s="226"/>
      <c r="BA92" s="226"/>
      <c r="BB92" s="226"/>
      <c r="BC92" s="226"/>
      <c r="BD92" s="226"/>
      <c r="BE92" s="218"/>
      <c r="BF92" s="218"/>
      <c r="BG92" s="218"/>
      <c r="BH92" s="218"/>
      <c r="BI92" s="218"/>
      <c r="BJ92" s="218"/>
      <c r="BK92" s="218"/>
      <c r="BL92" s="218"/>
      <c r="BM92" s="218"/>
      <c r="BN92" s="218"/>
      <c r="BO92" s="218"/>
      <c r="BP92" s="218"/>
      <c r="BQ92" s="215">
        <v>86</v>
      </c>
      <c r="BR92" s="220"/>
      <c r="BS92" s="982"/>
      <c r="BT92" s="983"/>
      <c r="BU92" s="983"/>
      <c r="BV92" s="983"/>
      <c r="BW92" s="983"/>
      <c r="BX92" s="983"/>
      <c r="BY92" s="983"/>
      <c r="BZ92" s="983"/>
      <c r="CA92" s="983"/>
      <c r="CB92" s="983"/>
      <c r="CC92" s="983"/>
      <c r="CD92" s="983"/>
      <c r="CE92" s="983"/>
      <c r="CF92" s="983"/>
      <c r="CG92" s="984"/>
      <c r="CH92" s="985"/>
      <c r="CI92" s="986"/>
      <c r="CJ92" s="986"/>
      <c r="CK92" s="986"/>
      <c r="CL92" s="987"/>
      <c r="CM92" s="985"/>
      <c r="CN92" s="986"/>
      <c r="CO92" s="986"/>
      <c r="CP92" s="986"/>
      <c r="CQ92" s="987"/>
      <c r="CR92" s="985"/>
      <c r="CS92" s="986"/>
      <c r="CT92" s="986"/>
      <c r="CU92" s="986"/>
      <c r="CV92" s="987"/>
      <c r="CW92" s="985"/>
      <c r="CX92" s="986"/>
      <c r="CY92" s="986"/>
      <c r="CZ92" s="986"/>
      <c r="DA92" s="987"/>
      <c r="DB92" s="985"/>
      <c r="DC92" s="986"/>
      <c r="DD92" s="986"/>
      <c r="DE92" s="986"/>
      <c r="DF92" s="987"/>
      <c r="DG92" s="985"/>
      <c r="DH92" s="986"/>
      <c r="DI92" s="986"/>
      <c r="DJ92" s="986"/>
      <c r="DK92" s="987"/>
      <c r="DL92" s="985"/>
      <c r="DM92" s="986"/>
      <c r="DN92" s="986"/>
      <c r="DO92" s="986"/>
      <c r="DP92" s="987"/>
      <c r="DQ92" s="985"/>
      <c r="DR92" s="986"/>
      <c r="DS92" s="986"/>
      <c r="DT92" s="986"/>
      <c r="DU92" s="987"/>
      <c r="DV92" s="970"/>
      <c r="DW92" s="971"/>
      <c r="DX92" s="971"/>
      <c r="DY92" s="971"/>
      <c r="DZ92" s="972"/>
      <c r="EA92" s="199"/>
    </row>
    <row r="93" spans="1:131" s="200" customFormat="1" ht="26.25" hidden="1" customHeight="1">
      <c r="A93" s="223"/>
      <c r="B93" s="224"/>
      <c r="C93" s="224"/>
      <c r="D93" s="224"/>
      <c r="E93" s="224"/>
      <c r="F93" s="224"/>
      <c r="G93" s="224"/>
      <c r="H93" s="224"/>
      <c r="I93" s="224"/>
      <c r="J93" s="224"/>
      <c r="K93" s="224"/>
      <c r="L93" s="224"/>
      <c r="M93" s="224"/>
      <c r="N93" s="224"/>
      <c r="O93" s="224"/>
      <c r="P93" s="224"/>
      <c r="Q93" s="225"/>
      <c r="R93" s="225"/>
      <c r="S93" s="225"/>
      <c r="T93" s="225"/>
      <c r="U93" s="225"/>
      <c r="V93" s="225"/>
      <c r="W93" s="225"/>
      <c r="X93" s="225"/>
      <c r="Y93" s="225"/>
      <c r="Z93" s="225"/>
      <c r="AA93" s="225"/>
      <c r="AB93" s="225"/>
      <c r="AC93" s="225"/>
      <c r="AD93" s="225"/>
      <c r="AE93" s="225"/>
      <c r="AF93" s="225"/>
      <c r="AG93" s="225"/>
      <c r="AH93" s="225"/>
      <c r="AI93" s="225"/>
      <c r="AJ93" s="225"/>
      <c r="AK93" s="225"/>
      <c r="AL93" s="225"/>
      <c r="AM93" s="225"/>
      <c r="AN93" s="225"/>
      <c r="AO93" s="225"/>
      <c r="AP93" s="225"/>
      <c r="AQ93" s="225"/>
      <c r="AR93" s="225"/>
      <c r="AS93" s="225"/>
      <c r="AT93" s="225"/>
      <c r="AU93" s="225"/>
      <c r="AV93" s="225"/>
      <c r="AW93" s="225"/>
      <c r="AX93" s="225"/>
      <c r="AY93" s="225"/>
      <c r="AZ93" s="226"/>
      <c r="BA93" s="226"/>
      <c r="BB93" s="226"/>
      <c r="BC93" s="226"/>
      <c r="BD93" s="226"/>
      <c r="BE93" s="218"/>
      <c r="BF93" s="218"/>
      <c r="BG93" s="218"/>
      <c r="BH93" s="218"/>
      <c r="BI93" s="218"/>
      <c r="BJ93" s="218"/>
      <c r="BK93" s="218"/>
      <c r="BL93" s="218"/>
      <c r="BM93" s="218"/>
      <c r="BN93" s="218"/>
      <c r="BO93" s="218"/>
      <c r="BP93" s="218"/>
      <c r="BQ93" s="215">
        <v>87</v>
      </c>
      <c r="BR93" s="220"/>
      <c r="BS93" s="982"/>
      <c r="BT93" s="983"/>
      <c r="BU93" s="983"/>
      <c r="BV93" s="983"/>
      <c r="BW93" s="983"/>
      <c r="BX93" s="983"/>
      <c r="BY93" s="983"/>
      <c r="BZ93" s="983"/>
      <c r="CA93" s="983"/>
      <c r="CB93" s="983"/>
      <c r="CC93" s="983"/>
      <c r="CD93" s="983"/>
      <c r="CE93" s="983"/>
      <c r="CF93" s="983"/>
      <c r="CG93" s="984"/>
      <c r="CH93" s="985"/>
      <c r="CI93" s="986"/>
      <c r="CJ93" s="986"/>
      <c r="CK93" s="986"/>
      <c r="CL93" s="987"/>
      <c r="CM93" s="985"/>
      <c r="CN93" s="986"/>
      <c r="CO93" s="986"/>
      <c r="CP93" s="986"/>
      <c r="CQ93" s="987"/>
      <c r="CR93" s="985"/>
      <c r="CS93" s="986"/>
      <c r="CT93" s="986"/>
      <c r="CU93" s="986"/>
      <c r="CV93" s="987"/>
      <c r="CW93" s="985"/>
      <c r="CX93" s="986"/>
      <c r="CY93" s="986"/>
      <c r="CZ93" s="986"/>
      <c r="DA93" s="987"/>
      <c r="DB93" s="985"/>
      <c r="DC93" s="986"/>
      <c r="DD93" s="986"/>
      <c r="DE93" s="986"/>
      <c r="DF93" s="987"/>
      <c r="DG93" s="985"/>
      <c r="DH93" s="986"/>
      <c r="DI93" s="986"/>
      <c r="DJ93" s="986"/>
      <c r="DK93" s="987"/>
      <c r="DL93" s="985"/>
      <c r="DM93" s="986"/>
      <c r="DN93" s="986"/>
      <c r="DO93" s="986"/>
      <c r="DP93" s="987"/>
      <c r="DQ93" s="985"/>
      <c r="DR93" s="986"/>
      <c r="DS93" s="986"/>
      <c r="DT93" s="986"/>
      <c r="DU93" s="987"/>
      <c r="DV93" s="970"/>
      <c r="DW93" s="971"/>
      <c r="DX93" s="971"/>
      <c r="DY93" s="971"/>
      <c r="DZ93" s="972"/>
      <c r="EA93" s="199"/>
    </row>
    <row r="94" spans="1:131" s="200" customFormat="1" ht="26.25" hidden="1" customHeight="1">
      <c r="A94" s="223"/>
      <c r="B94" s="224"/>
      <c r="C94" s="224"/>
      <c r="D94" s="224"/>
      <c r="E94" s="224"/>
      <c r="F94" s="224"/>
      <c r="G94" s="224"/>
      <c r="H94" s="224"/>
      <c r="I94" s="224"/>
      <c r="J94" s="224"/>
      <c r="K94" s="224"/>
      <c r="L94" s="224"/>
      <c r="M94" s="224"/>
      <c r="N94" s="224"/>
      <c r="O94" s="224"/>
      <c r="P94" s="224"/>
      <c r="Q94" s="225"/>
      <c r="R94" s="225"/>
      <c r="S94" s="225"/>
      <c r="T94" s="225"/>
      <c r="U94" s="225"/>
      <c r="V94" s="225"/>
      <c r="W94" s="225"/>
      <c r="X94" s="225"/>
      <c r="Y94" s="225"/>
      <c r="Z94" s="225"/>
      <c r="AA94" s="225"/>
      <c r="AB94" s="225"/>
      <c r="AC94" s="225"/>
      <c r="AD94" s="225"/>
      <c r="AE94" s="225"/>
      <c r="AF94" s="225"/>
      <c r="AG94" s="225"/>
      <c r="AH94" s="225"/>
      <c r="AI94" s="225"/>
      <c r="AJ94" s="225"/>
      <c r="AK94" s="225"/>
      <c r="AL94" s="225"/>
      <c r="AM94" s="225"/>
      <c r="AN94" s="225"/>
      <c r="AO94" s="225"/>
      <c r="AP94" s="225"/>
      <c r="AQ94" s="225"/>
      <c r="AR94" s="225"/>
      <c r="AS94" s="225"/>
      <c r="AT94" s="225"/>
      <c r="AU94" s="225"/>
      <c r="AV94" s="225"/>
      <c r="AW94" s="225"/>
      <c r="AX94" s="225"/>
      <c r="AY94" s="225"/>
      <c r="AZ94" s="226"/>
      <c r="BA94" s="226"/>
      <c r="BB94" s="226"/>
      <c r="BC94" s="226"/>
      <c r="BD94" s="226"/>
      <c r="BE94" s="218"/>
      <c r="BF94" s="218"/>
      <c r="BG94" s="218"/>
      <c r="BH94" s="218"/>
      <c r="BI94" s="218"/>
      <c r="BJ94" s="218"/>
      <c r="BK94" s="218"/>
      <c r="BL94" s="218"/>
      <c r="BM94" s="218"/>
      <c r="BN94" s="218"/>
      <c r="BO94" s="218"/>
      <c r="BP94" s="218"/>
      <c r="BQ94" s="215">
        <v>88</v>
      </c>
      <c r="BR94" s="220"/>
      <c r="BS94" s="982"/>
      <c r="BT94" s="983"/>
      <c r="BU94" s="983"/>
      <c r="BV94" s="983"/>
      <c r="BW94" s="983"/>
      <c r="BX94" s="983"/>
      <c r="BY94" s="983"/>
      <c r="BZ94" s="983"/>
      <c r="CA94" s="983"/>
      <c r="CB94" s="983"/>
      <c r="CC94" s="983"/>
      <c r="CD94" s="983"/>
      <c r="CE94" s="983"/>
      <c r="CF94" s="983"/>
      <c r="CG94" s="984"/>
      <c r="CH94" s="985"/>
      <c r="CI94" s="986"/>
      <c r="CJ94" s="986"/>
      <c r="CK94" s="986"/>
      <c r="CL94" s="987"/>
      <c r="CM94" s="985"/>
      <c r="CN94" s="986"/>
      <c r="CO94" s="986"/>
      <c r="CP94" s="986"/>
      <c r="CQ94" s="987"/>
      <c r="CR94" s="985"/>
      <c r="CS94" s="986"/>
      <c r="CT94" s="986"/>
      <c r="CU94" s="986"/>
      <c r="CV94" s="987"/>
      <c r="CW94" s="985"/>
      <c r="CX94" s="986"/>
      <c r="CY94" s="986"/>
      <c r="CZ94" s="986"/>
      <c r="DA94" s="987"/>
      <c r="DB94" s="985"/>
      <c r="DC94" s="986"/>
      <c r="DD94" s="986"/>
      <c r="DE94" s="986"/>
      <c r="DF94" s="987"/>
      <c r="DG94" s="985"/>
      <c r="DH94" s="986"/>
      <c r="DI94" s="986"/>
      <c r="DJ94" s="986"/>
      <c r="DK94" s="987"/>
      <c r="DL94" s="985"/>
      <c r="DM94" s="986"/>
      <c r="DN94" s="986"/>
      <c r="DO94" s="986"/>
      <c r="DP94" s="987"/>
      <c r="DQ94" s="985"/>
      <c r="DR94" s="986"/>
      <c r="DS94" s="986"/>
      <c r="DT94" s="986"/>
      <c r="DU94" s="987"/>
      <c r="DV94" s="970"/>
      <c r="DW94" s="971"/>
      <c r="DX94" s="971"/>
      <c r="DY94" s="971"/>
      <c r="DZ94" s="972"/>
      <c r="EA94" s="199"/>
    </row>
    <row r="95" spans="1:131" s="200" customFormat="1" ht="26.25" hidden="1" customHeight="1">
      <c r="A95" s="223"/>
      <c r="B95" s="224"/>
      <c r="C95" s="224"/>
      <c r="D95" s="224"/>
      <c r="E95" s="224"/>
      <c r="F95" s="224"/>
      <c r="G95" s="224"/>
      <c r="H95" s="224"/>
      <c r="I95" s="224"/>
      <c r="J95" s="224"/>
      <c r="K95" s="224"/>
      <c r="L95" s="224"/>
      <c r="M95" s="224"/>
      <c r="N95" s="224"/>
      <c r="O95" s="224"/>
      <c r="P95" s="224"/>
      <c r="Q95" s="225"/>
      <c r="R95" s="225"/>
      <c r="S95" s="225"/>
      <c r="T95" s="225"/>
      <c r="U95" s="225"/>
      <c r="V95" s="225"/>
      <c r="W95" s="225"/>
      <c r="X95" s="225"/>
      <c r="Y95" s="225"/>
      <c r="Z95" s="225"/>
      <c r="AA95" s="225"/>
      <c r="AB95" s="225"/>
      <c r="AC95" s="225"/>
      <c r="AD95" s="225"/>
      <c r="AE95" s="225"/>
      <c r="AF95" s="225"/>
      <c r="AG95" s="225"/>
      <c r="AH95" s="225"/>
      <c r="AI95" s="225"/>
      <c r="AJ95" s="225"/>
      <c r="AK95" s="225"/>
      <c r="AL95" s="225"/>
      <c r="AM95" s="225"/>
      <c r="AN95" s="225"/>
      <c r="AO95" s="225"/>
      <c r="AP95" s="225"/>
      <c r="AQ95" s="225"/>
      <c r="AR95" s="225"/>
      <c r="AS95" s="225"/>
      <c r="AT95" s="225"/>
      <c r="AU95" s="225"/>
      <c r="AV95" s="225"/>
      <c r="AW95" s="225"/>
      <c r="AX95" s="225"/>
      <c r="AY95" s="225"/>
      <c r="AZ95" s="226"/>
      <c r="BA95" s="226"/>
      <c r="BB95" s="226"/>
      <c r="BC95" s="226"/>
      <c r="BD95" s="226"/>
      <c r="BE95" s="218"/>
      <c r="BF95" s="218"/>
      <c r="BG95" s="218"/>
      <c r="BH95" s="218"/>
      <c r="BI95" s="218"/>
      <c r="BJ95" s="218"/>
      <c r="BK95" s="218"/>
      <c r="BL95" s="218"/>
      <c r="BM95" s="218"/>
      <c r="BN95" s="218"/>
      <c r="BO95" s="218"/>
      <c r="BP95" s="218"/>
      <c r="BQ95" s="215">
        <v>89</v>
      </c>
      <c r="BR95" s="220"/>
      <c r="BS95" s="982"/>
      <c r="BT95" s="983"/>
      <c r="BU95" s="983"/>
      <c r="BV95" s="983"/>
      <c r="BW95" s="983"/>
      <c r="BX95" s="983"/>
      <c r="BY95" s="983"/>
      <c r="BZ95" s="983"/>
      <c r="CA95" s="983"/>
      <c r="CB95" s="983"/>
      <c r="CC95" s="983"/>
      <c r="CD95" s="983"/>
      <c r="CE95" s="983"/>
      <c r="CF95" s="983"/>
      <c r="CG95" s="984"/>
      <c r="CH95" s="985"/>
      <c r="CI95" s="986"/>
      <c r="CJ95" s="986"/>
      <c r="CK95" s="986"/>
      <c r="CL95" s="987"/>
      <c r="CM95" s="985"/>
      <c r="CN95" s="986"/>
      <c r="CO95" s="986"/>
      <c r="CP95" s="986"/>
      <c r="CQ95" s="987"/>
      <c r="CR95" s="985"/>
      <c r="CS95" s="986"/>
      <c r="CT95" s="986"/>
      <c r="CU95" s="986"/>
      <c r="CV95" s="987"/>
      <c r="CW95" s="985"/>
      <c r="CX95" s="986"/>
      <c r="CY95" s="986"/>
      <c r="CZ95" s="986"/>
      <c r="DA95" s="987"/>
      <c r="DB95" s="985"/>
      <c r="DC95" s="986"/>
      <c r="DD95" s="986"/>
      <c r="DE95" s="986"/>
      <c r="DF95" s="987"/>
      <c r="DG95" s="985"/>
      <c r="DH95" s="986"/>
      <c r="DI95" s="986"/>
      <c r="DJ95" s="986"/>
      <c r="DK95" s="987"/>
      <c r="DL95" s="985"/>
      <c r="DM95" s="986"/>
      <c r="DN95" s="986"/>
      <c r="DO95" s="986"/>
      <c r="DP95" s="987"/>
      <c r="DQ95" s="985"/>
      <c r="DR95" s="986"/>
      <c r="DS95" s="986"/>
      <c r="DT95" s="986"/>
      <c r="DU95" s="987"/>
      <c r="DV95" s="970"/>
      <c r="DW95" s="971"/>
      <c r="DX95" s="971"/>
      <c r="DY95" s="971"/>
      <c r="DZ95" s="972"/>
      <c r="EA95" s="199"/>
    </row>
    <row r="96" spans="1:131" s="200" customFormat="1" ht="26.25" hidden="1" customHeight="1">
      <c r="A96" s="223"/>
      <c r="B96" s="224"/>
      <c r="C96" s="224"/>
      <c r="D96" s="224"/>
      <c r="E96" s="224"/>
      <c r="F96" s="224"/>
      <c r="G96" s="224"/>
      <c r="H96" s="224"/>
      <c r="I96" s="224"/>
      <c r="J96" s="224"/>
      <c r="K96" s="224"/>
      <c r="L96" s="224"/>
      <c r="M96" s="224"/>
      <c r="N96" s="224"/>
      <c r="O96" s="224"/>
      <c r="P96" s="224"/>
      <c r="Q96" s="225"/>
      <c r="R96" s="225"/>
      <c r="S96" s="225"/>
      <c r="T96" s="225"/>
      <c r="U96" s="225"/>
      <c r="V96" s="225"/>
      <c r="W96" s="225"/>
      <c r="X96" s="225"/>
      <c r="Y96" s="225"/>
      <c r="Z96" s="225"/>
      <c r="AA96" s="225"/>
      <c r="AB96" s="225"/>
      <c r="AC96" s="225"/>
      <c r="AD96" s="225"/>
      <c r="AE96" s="225"/>
      <c r="AF96" s="225"/>
      <c r="AG96" s="225"/>
      <c r="AH96" s="225"/>
      <c r="AI96" s="225"/>
      <c r="AJ96" s="225"/>
      <c r="AK96" s="225"/>
      <c r="AL96" s="225"/>
      <c r="AM96" s="225"/>
      <c r="AN96" s="225"/>
      <c r="AO96" s="225"/>
      <c r="AP96" s="225"/>
      <c r="AQ96" s="225"/>
      <c r="AR96" s="225"/>
      <c r="AS96" s="225"/>
      <c r="AT96" s="225"/>
      <c r="AU96" s="225"/>
      <c r="AV96" s="225"/>
      <c r="AW96" s="225"/>
      <c r="AX96" s="225"/>
      <c r="AY96" s="225"/>
      <c r="AZ96" s="226"/>
      <c r="BA96" s="226"/>
      <c r="BB96" s="226"/>
      <c r="BC96" s="226"/>
      <c r="BD96" s="226"/>
      <c r="BE96" s="218"/>
      <c r="BF96" s="218"/>
      <c r="BG96" s="218"/>
      <c r="BH96" s="218"/>
      <c r="BI96" s="218"/>
      <c r="BJ96" s="218"/>
      <c r="BK96" s="218"/>
      <c r="BL96" s="218"/>
      <c r="BM96" s="218"/>
      <c r="BN96" s="218"/>
      <c r="BO96" s="218"/>
      <c r="BP96" s="218"/>
      <c r="BQ96" s="215">
        <v>90</v>
      </c>
      <c r="BR96" s="220"/>
      <c r="BS96" s="982"/>
      <c r="BT96" s="983"/>
      <c r="BU96" s="983"/>
      <c r="BV96" s="983"/>
      <c r="BW96" s="983"/>
      <c r="BX96" s="983"/>
      <c r="BY96" s="983"/>
      <c r="BZ96" s="983"/>
      <c r="CA96" s="983"/>
      <c r="CB96" s="983"/>
      <c r="CC96" s="983"/>
      <c r="CD96" s="983"/>
      <c r="CE96" s="983"/>
      <c r="CF96" s="983"/>
      <c r="CG96" s="984"/>
      <c r="CH96" s="985"/>
      <c r="CI96" s="986"/>
      <c r="CJ96" s="986"/>
      <c r="CK96" s="986"/>
      <c r="CL96" s="987"/>
      <c r="CM96" s="985"/>
      <c r="CN96" s="986"/>
      <c r="CO96" s="986"/>
      <c r="CP96" s="986"/>
      <c r="CQ96" s="987"/>
      <c r="CR96" s="985"/>
      <c r="CS96" s="986"/>
      <c r="CT96" s="986"/>
      <c r="CU96" s="986"/>
      <c r="CV96" s="987"/>
      <c r="CW96" s="985"/>
      <c r="CX96" s="986"/>
      <c r="CY96" s="986"/>
      <c r="CZ96" s="986"/>
      <c r="DA96" s="987"/>
      <c r="DB96" s="985"/>
      <c r="DC96" s="986"/>
      <c r="DD96" s="986"/>
      <c r="DE96" s="986"/>
      <c r="DF96" s="987"/>
      <c r="DG96" s="985"/>
      <c r="DH96" s="986"/>
      <c r="DI96" s="986"/>
      <c r="DJ96" s="986"/>
      <c r="DK96" s="987"/>
      <c r="DL96" s="985"/>
      <c r="DM96" s="986"/>
      <c r="DN96" s="986"/>
      <c r="DO96" s="986"/>
      <c r="DP96" s="987"/>
      <c r="DQ96" s="985"/>
      <c r="DR96" s="986"/>
      <c r="DS96" s="986"/>
      <c r="DT96" s="986"/>
      <c r="DU96" s="987"/>
      <c r="DV96" s="970"/>
      <c r="DW96" s="971"/>
      <c r="DX96" s="971"/>
      <c r="DY96" s="971"/>
      <c r="DZ96" s="972"/>
      <c r="EA96" s="199"/>
    </row>
    <row r="97" spans="1:131" s="200" customFormat="1" ht="26.25" hidden="1" customHeight="1">
      <c r="A97" s="223"/>
      <c r="B97" s="224"/>
      <c r="C97" s="224"/>
      <c r="D97" s="224"/>
      <c r="E97" s="224"/>
      <c r="F97" s="224"/>
      <c r="G97" s="224"/>
      <c r="H97" s="224"/>
      <c r="I97" s="224"/>
      <c r="J97" s="224"/>
      <c r="K97" s="224"/>
      <c r="L97" s="224"/>
      <c r="M97" s="224"/>
      <c r="N97" s="224"/>
      <c r="O97" s="224"/>
      <c r="P97" s="224"/>
      <c r="Q97" s="225"/>
      <c r="R97" s="225"/>
      <c r="S97" s="225"/>
      <c r="T97" s="225"/>
      <c r="U97" s="225"/>
      <c r="V97" s="225"/>
      <c r="W97" s="225"/>
      <c r="X97" s="225"/>
      <c r="Y97" s="225"/>
      <c r="Z97" s="225"/>
      <c r="AA97" s="225"/>
      <c r="AB97" s="225"/>
      <c r="AC97" s="225"/>
      <c r="AD97" s="225"/>
      <c r="AE97" s="225"/>
      <c r="AF97" s="225"/>
      <c r="AG97" s="225"/>
      <c r="AH97" s="225"/>
      <c r="AI97" s="225"/>
      <c r="AJ97" s="225"/>
      <c r="AK97" s="225"/>
      <c r="AL97" s="225"/>
      <c r="AM97" s="225"/>
      <c r="AN97" s="225"/>
      <c r="AO97" s="225"/>
      <c r="AP97" s="225"/>
      <c r="AQ97" s="225"/>
      <c r="AR97" s="225"/>
      <c r="AS97" s="225"/>
      <c r="AT97" s="225"/>
      <c r="AU97" s="225"/>
      <c r="AV97" s="225"/>
      <c r="AW97" s="225"/>
      <c r="AX97" s="225"/>
      <c r="AY97" s="225"/>
      <c r="AZ97" s="226"/>
      <c r="BA97" s="226"/>
      <c r="BB97" s="226"/>
      <c r="BC97" s="226"/>
      <c r="BD97" s="226"/>
      <c r="BE97" s="218"/>
      <c r="BF97" s="218"/>
      <c r="BG97" s="218"/>
      <c r="BH97" s="218"/>
      <c r="BI97" s="218"/>
      <c r="BJ97" s="218"/>
      <c r="BK97" s="218"/>
      <c r="BL97" s="218"/>
      <c r="BM97" s="218"/>
      <c r="BN97" s="218"/>
      <c r="BO97" s="218"/>
      <c r="BP97" s="218"/>
      <c r="BQ97" s="215">
        <v>91</v>
      </c>
      <c r="BR97" s="220"/>
      <c r="BS97" s="982"/>
      <c r="BT97" s="983"/>
      <c r="BU97" s="983"/>
      <c r="BV97" s="983"/>
      <c r="BW97" s="983"/>
      <c r="BX97" s="983"/>
      <c r="BY97" s="983"/>
      <c r="BZ97" s="983"/>
      <c r="CA97" s="983"/>
      <c r="CB97" s="983"/>
      <c r="CC97" s="983"/>
      <c r="CD97" s="983"/>
      <c r="CE97" s="983"/>
      <c r="CF97" s="983"/>
      <c r="CG97" s="984"/>
      <c r="CH97" s="985"/>
      <c r="CI97" s="986"/>
      <c r="CJ97" s="986"/>
      <c r="CK97" s="986"/>
      <c r="CL97" s="987"/>
      <c r="CM97" s="985"/>
      <c r="CN97" s="986"/>
      <c r="CO97" s="986"/>
      <c r="CP97" s="986"/>
      <c r="CQ97" s="987"/>
      <c r="CR97" s="985"/>
      <c r="CS97" s="986"/>
      <c r="CT97" s="986"/>
      <c r="CU97" s="986"/>
      <c r="CV97" s="987"/>
      <c r="CW97" s="985"/>
      <c r="CX97" s="986"/>
      <c r="CY97" s="986"/>
      <c r="CZ97" s="986"/>
      <c r="DA97" s="987"/>
      <c r="DB97" s="985"/>
      <c r="DC97" s="986"/>
      <c r="DD97" s="986"/>
      <c r="DE97" s="986"/>
      <c r="DF97" s="987"/>
      <c r="DG97" s="985"/>
      <c r="DH97" s="986"/>
      <c r="DI97" s="986"/>
      <c r="DJ97" s="986"/>
      <c r="DK97" s="987"/>
      <c r="DL97" s="985"/>
      <c r="DM97" s="986"/>
      <c r="DN97" s="986"/>
      <c r="DO97" s="986"/>
      <c r="DP97" s="987"/>
      <c r="DQ97" s="985"/>
      <c r="DR97" s="986"/>
      <c r="DS97" s="986"/>
      <c r="DT97" s="986"/>
      <c r="DU97" s="987"/>
      <c r="DV97" s="970"/>
      <c r="DW97" s="971"/>
      <c r="DX97" s="971"/>
      <c r="DY97" s="971"/>
      <c r="DZ97" s="972"/>
      <c r="EA97" s="199"/>
    </row>
    <row r="98" spans="1:131" s="200" customFormat="1" ht="26.25" hidden="1" customHeight="1">
      <c r="A98" s="223"/>
      <c r="B98" s="224"/>
      <c r="C98" s="224"/>
      <c r="D98" s="224"/>
      <c r="E98" s="224"/>
      <c r="F98" s="224"/>
      <c r="G98" s="224"/>
      <c r="H98" s="224"/>
      <c r="I98" s="224"/>
      <c r="J98" s="224"/>
      <c r="K98" s="224"/>
      <c r="L98" s="224"/>
      <c r="M98" s="224"/>
      <c r="N98" s="224"/>
      <c r="O98" s="224"/>
      <c r="P98" s="224"/>
      <c r="Q98" s="225"/>
      <c r="R98" s="225"/>
      <c r="S98" s="225"/>
      <c r="T98" s="225"/>
      <c r="U98" s="225"/>
      <c r="V98" s="225"/>
      <c r="W98" s="225"/>
      <c r="X98" s="225"/>
      <c r="Y98" s="225"/>
      <c r="Z98" s="225"/>
      <c r="AA98" s="225"/>
      <c r="AB98" s="225"/>
      <c r="AC98" s="225"/>
      <c r="AD98" s="225"/>
      <c r="AE98" s="225"/>
      <c r="AF98" s="225"/>
      <c r="AG98" s="225"/>
      <c r="AH98" s="225"/>
      <c r="AI98" s="225"/>
      <c r="AJ98" s="225"/>
      <c r="AK98" s="225"/>
      <c r="AL98" s="225"/>
      <c r="AM98" s="225"/>
      <c r="AN98" s="225"/>
      <c r="AO98" s="225"/>
      <c r="AP98" s="225"/>
      <c r="AQ98" s="225"/>
      <c r="AR98" s="225"/>
      <c r="AS98" s="225"/>
      <c r="AT98" s="225"/>
      <c r="AU98" s="225"/>
      <c r="AV98" s="225"/>
      <c r="AW98" s="225"/>
      <c r="AX98" s="225"/>
      <c r="AY98" s="225"/>
      <c r="AZ98" s="226"/>
      <c r="BA98" s="226"/>
      <c r="BB98" s="226"/>
      <c r="BC98" s="226"/>
      <c r="BD98" s="226"/>
      <c r="BE98" s="218"/>
      <c r="BF98" s="218"/>
      <c r="BG98" s="218"/>
      <c r="BH98" s="218"/>
      <c r="BI98" s="218"/>
      <c r="BJ98" s="218"/>
      <c r="BK98" s="218"/>
      <c r="BL98" s="218"/>
      <c r="BM98" s="218"/>
      <c r="BN98" s="218"/>
      <c r="BO98" s="218"/>
      <c r="BP98" s="218"/>
      <c r="BQ98" s="215">
        <v>92</v>
      </c>
      <c r="BR98" s="220"/>
      <c r="BS98" s="982"/>
      <c r="BT98" s="983"/>
      <c r="BU98" s="983"/>
      <c r="BV98" s="983"/>
      <c r="BW98" s="983"/>
      <c r="BX98" s="983"/>
      <c r="BY98" s="983"/>
      <c r="BZ98" s="983"/>
      <c r="CA98" s="983"/>
      <c r="CB98" s="983"/>
      <c r="CC98" s="983"/>
      <c r="CD98" s="983"/>
      <c r="CE98" s="983"/>
      <c r="CF98" s="983"/>
      <c r="CG98" s="984"/>
      <c r="CH98" s="985"/>
      <c r="CI98" s="986"/>
      <c r="CJ98" s="986"/>
      <c r="CK98" s="986"/>
      <c r="CL98" s="987"/>
      <c r="CM98" s="985"/>
      <c r="CN98" s="986"/>
      <c r="CO98" s="986"/>
      <c r="CP98" s="986"/>
      <c r="CQ98" s="987"/>
      <c r="CR98" s="985"/>
      <c r="CS98" s="986"/>
      <c r="CT98" s="986"/>
      <c r="CU98" s="986"/>
      <c r="CV98" s="987"/>
      <c r="CW98" s="985"/>
      <c r="CX98" s="986"/>
      <c r="CY98" s="986"/>
      <c r="CZ98" s="986"/>
      <c r="DA98" s="987"/>
      <c r="DB98" s="985"/>
      <c r="DC98" s="986"/>
      <c r="DD98" s="986"/>
      <c r="DE98" s="986"/>
      <c r="DF98" s="987"/>
      <c r="DG98" s="985"/>
      <c r="DH98" s="986"/>
      <c r="DI98" s="986"/>
      <c r="DJ98" s="986"/>
      <c r="DK98" s="987"/>
      <c r="DL98" s="985"/>
      <c r="DM98" s="986"/>
      <c r="DN98" s="986"/>
      <c r="DO98" s="986"/>
      <c r="DP98" s="987"/>
      <c r="DQ98" s="985"/>
      <c r="DR98" s="986"/>
      <c r="DS98" s="986"/>
      <c r="DT98" s="986"/>
      <c r="DU98" s="987"/>
      <c r="DV98" s="970"/>
      <c r="DW98" s="971"/>
      <c r="DX98" s="971"/>
      <c r="DY98" s="971"/>
      <c r="DZ98" s="972"/>
      <c r="EA98" s="199"/>
    </row>
    <row r="99" spans="1:131" s="200" customFormat="1" ht="26.25" hidden="1" customHeight="1">
      <c r="A99" s="223"/>
      <c r="B99" s="224"/>
      <c r="C99" s="224"/>
      <c r="D99" s="224"/>
      <c r="E99" s="224"/>
      <c r="F99" s="224"/>
      <c r="G99" s="224"/>
      <c r="H99" s="224"/>
      <c r="I99" s="224"/>
      <c r="J99" s="224"/>
      <c r="K99" s="224"/>
      <c r="L99" s="224"/>
      <c r="M99" s="224"/>
      <c r="N99" s="224"/>
      <c r="O99" s="224"/>
      <c r="P99" s="224"/>
      <c r="Q99" s="225"/>
      <c r="R99" s="225"/>
      <c r="S99" s="225"/>
      <c r="T99" s="225"/>
      <c r="U99" s="225"/>
      <c r="V99" s="225"/>
      <c r="W99" s="225"/>
      <c r="X99" s="225"/>
      <c r="Y99" s="225"/>
      <c r="Z99" s="225"/>
      <c r="AA99" s="225"/>
      <c r="AB99" s="225"/>
      <c r="AC99" s="225"/>
      <c r="AD99" s="225"/>
      <c r="AE99" s="225"/>
      <c r="AF99" s="225"/>
      <c r="AG99" s="225"/>
      <c r="AH99" s="225"/>
      <c r="AI99" s="225"/>
      <c r="AJ99" s="225"/>
      <c r="AK99" s="225"/>
      <c r="AL99" s="225"/>
      <c r="AM99" s="225"/>
      <c r="AN99" s="225"/>
      <c r="AO99" s="225"/>
      <c r="AP99" s="225"/>
      <c r="AQ99" s="225"/>
      <c r="AR99" s="225"/>
      <c r="AS99" s="225"/>
      <c r="AT99" s="225"/>
      <c r="AU99" s="225"/>
      <c r="AV99" s="225"/>
      <c r="AW99" s="225"/>
      <c r="AX99" s="225"/>
      <c r="AY99" s="225"/>
      <c r="AZ99" s="226"/>
      <c r="BA99" s="226"/>
      <c r="BB99" s="226"/>
      <c r="BC99" s="226"/>
      <c r="BD99" s="226"/>
      <c r="BE99" s="218"/>
      <c r="BF99" s="218"/>
      <c r="BG99" s="218"/>
      <c r="BH99" s="218"/>
      <c r="BI99" s="218"/>
      <c r="BJ99" s="218"/>
      <c r="BK99" s="218"/>
      <c r="BL99" s="218"/>
      <c r="BM99" s="218"/>
      <c r="BN99" s="218"/>
      <c r="BO99" s="218"/>
      <c r="BP99" s="218"/>
      <c r="BQ99" s="215">
        <v>93</v>
      </c>
      <c r="BR99" s="220"/>
      <c r="BS99" s="982"/>
      <c r="BT99" s="983"/>
      <c r="BU99" s="983"/>
      <c r="BV99" s="983"/>
      <c r="BW99" s="983"/>
      <c r="BX99" s="983"/>
      <c r="BY99" s="983"/>
      <c r="BZ99" s="983"/>
      <c r="CA99" s="983"/>
      <c r="CB99" s="983"/>
      <c r="CC99" s="983"/>
      <c r="CD99" s="983"/>
      <c r="CE99" s="983"/>
      <c r="CF99" s="983"/>
      <c r="CG99" s="984"/>
      <c r="CH99" s="985"/>
      <c r="CI99" s="986"/>
      <c r="CJ99" s="986"/>
      <c r="CK99" s="986"/>
      <c r="CL99" s="987"/>
      <c r="CM99" s="985"/>
      <c r="CN99" s="986"/>
      <c r="CO99" s="986"/>
      <c r="CP99" s="986"/>
      <c r="CQ99" s="987"/>
      <c r="CR99" s="985"/>
      <c r="CS99" s="986"/>
      <c r="CT99" s="986"/>
      <c r="CU99" s="986"/>
      <c r="CV99" s="987"/>
      <c r="CW99" s="985"/>
      <c r="CX99" s="986"/>
      <c r="CY99" s="986"/>
      <c r="CZ99" s="986"/>
      <c r="DA99" s="987"/>
      <c r="DB99" s="985"/>
      <c r="DC99" s="986"/>
      <c r="DD99" s="986"/>
      <c r="DE99" s="986"/>
      <c r="DF99" s="987"/>
      <c r="DG99" s="985"/>
      <c r="DH99" s="986"/>
      <c r="DI99" s="986"/>
      <c r="DJ99" s="986"/>
      <c r="DK99" s="987"/>
      <c r="DL99" s="985"/>
      <c r="DM99" s="986"/>
      <c r="DN99" s="986"/>
      <c r="DO99" s="986"/>
      <c r="DP99" s="987"/>
      <c r="DQ99" s="985"/>
      <c r="DR99" s="986"/>
      <c r="DS99" s="986"/>
      <c r="DT99" s="986"/>
      <c r="DU99" s="987"/>
      <c r="DV99" s="970"/>
      <c r="DW99" s="971"/>
      <c r="DX99" s="971"/>
      <c r="DY99" s="971"/>
      <c r="DZ99" s="972"/>
      <c r="EA99" s="199"/>
    </row>
    <row r="100" spans="1:131" s="200" customFormat="1" ht="26.25" hidden="1" customHeight="1">
      <c r="A100" s="223"/>
      <c r="B100" s="224"/>
      <c r="C100" s="224"/>
      <c r="D100" s="224"/>
      <c r="E100" s="224"/>
      <c r="F100" s="224"/>
      <c r="G100" s="224"/>
      <c r="H100" s="224"/>
      <c r="I100" s="224"/>
      <c r="J100" s="224"/>
      <c r="K100" s="224"/>
      <c r="L100" s="224"/>
      <c r="M100" s="224"/>
      <c r="N100" s="224"/>
      <c r="O100" s="224"/>
      <c r="P100" s="224"/>
      <c r="Q100" s="225"/>
      <c r="R100" s="225"/>
      <c r="S100" s="225"/>
      <c r="T100" s="225"/>
      <c r="U100" s="225"/>
      <c r="V100" s="225"/>
      <c r="W100" s="225"/>
      <c r="X100" s="225"/>
      <c r="Y100" s="225"/>
      <c r="Z100" s="225"/>
      <c r="AA100" s="225"/>
      <c r="AB100" s="225"/>
      <c r="AC100" s="225"/>
      <c r="AD100" s="225"/>
      <c r="AE100" s="225"/>
      <c r="AF100" s="225"/>
      <c r="AG100" s="225"/>
      <c r="AH100" s="225"/>
      <c r="AI100" s="225"/>
      <c r="AJ100" s="225"/>
      <c r="AK100" s="225"/>
      <c r="AL100" s="225"/>
      <c r="AM100" s="225"/>
      <c r="AN100" s="225"/>
      <c r="AO100" s="225"/>
      <c r="AP100" s="225"/>
      <c r="AQ100" s="225"/>
      <c r="AR100" s="225"/>
      <c r="AS100" s="225"/>
      <c r="AT100" s="225"/>
      <c r="AU100" s="225"/>
      <c r="AV100" s="225"/>
      <c r="AW100" s="225"/>
      <c r="AX100" s="225"/>
      <c r="AY100" s="225"/>
      <c r="AZ100" s="226"/>
      <c r="BA100" s="226"/>
      <c r="BB100" s="226"/>
      <c r="BC100" s="226"/>
      <c r="BD100" s="226"/>
      <c r="BE100" s="218"/>
      <c r="BF100" s="218"/>
      <c r="BG100" s="218"/>
      <c r="BH100" s="218"/>
      <c r="BI100" s="218"/>
      <c r="BJ100" s="218"/>
      <c r="BK100" s="218"/>
      <c r="BL100" s="218"/>
      <c r="BM100" s="218"/>
      <c r="BN100" s="218"/>
      <c r="BO100" s="218"/>
      <c r="BP100" s="218"/>
      <c r="BQ100" s="215">
        <v>94</v>
      </c>
      <c r="BR100" s="220"/>
      <c r="BS100" s="982"/>
      <c r="BT100" s="983"/>
      <c r="BU100" s="983"/>
      <c r="BV100" s="983"/>
      <c r="BW100" s="983"/>
      <c r="BX100" s="983"/>
      <c r="BY100" s="983"/>
      <c r="BZ100" s="983"/>
      <c r="CA100" s="983"/>
      <c r="CB100" s="983"/>
      <c r="CC100" s="983"/>
      <c r="CD100" s="983"/>
      <c r="CE100" s="983"/>
      <c r="CF100" s="983"/>
      <c r="CG100" s="984"/>
      <c r="CH100" s="985"/>
      <c r="CI100" s="986"/>
      <c r="CJ100" s="986"/>
      <c r="CK100" s="986"/>
      <c r="CL100" s="987"/>
      <c r="CM100" s="985"/>
      <c r="CN100" s="986"/>
      <c r="CO100" s="986"/>
      <c r="CP100" s="986"/>
      <c r="CQ100" s="987"/>
      <c r="CR100" s="985"/>
      <c r="CS100" s="986"/>
      <c r="CT100" s="986"/>
      <c r="CU100" s="986"/>
      <c r="CV100" s="987"/>
      <c r="CW100" s="985"/>
      <c r="CX100" s="986"/>
      <c r="CY100" s="986"/>
      <c r="CZ100" s="986"/>
      <c r="DA100" s="987"/>
      <c r="DB100" s="985"/>
      <c r="DC100" s="986"/>
      <c r="DD100" s="986"/>
      <c r="DE100" s="986"/>
      <c r="DF100" s="987"/>
      <c r="DG100" s="985"/>
      <c r="DH100" s="986"/>
      <c r="DI100" s="986"/>
      <c r="DJ100" s="986"/>
      <c r="DK100" s="987"/>
      <c r="DL100" s="985"/>
      <c r="DM100" s="986"/>
      <c r="DN100" s="986"/>
      <c r="DO100" s="986"/>
      <c r="DP100" s="987"/>
      <c r="DQ100" s="985"/>
      <c r="DR100" s="986"/>
      <c r="DS100" s="986"/>
      <c r="DT100" s="986"/>
      <c r="DU100" s="987"/>
      <c r="DV100" s="970"/>
      <c r="DW100" s="971"/>
      <c r="DX100" s="971"/>
      <c r="DY100" s="971"/>
      <c r="DZ100" s="972"/>
      <c r="EA100" s="199"/>
    </row>
    <row r="101" spans="1:131" s="200" customFormat="1" ht="26.25" hidden="1" customHeight="1">
      <c r="A101" s="223"/>
      <c r="B101" s="224"/>
      <c r="C101" s="224"/>
      <c r="D101" s="224"/>
      <c r="E101" s="224"/>
      <c r="F101" s="224"/>
      <c r="G101" s="224"/>
      <c r="H101" s="224"/>
      <c r="I101" s="224"/>
      <c r="J101" s="224"/>
      <c r="K101" s="224"/>
      <c r="L101" s="224"/>
      <c r="M101" s="224"/>
      <c r="N101" s="224"/>
      <c r="O101" s="224"/>
      <c r="P101" s="224"/>
      <c r="Q101" s="225"/>
      <c r="R101" s="225"/>
      <c r="S101" s="225"/>
      <c r="T101" s="225"/>
      <c r="U101" s="225"/>
      <c r="V101" s="225"/>
      <c r="W101" s="225"/>
      <c r="X101" s="225"/>
      <c r="Y101" s="225"/>
      <c r="Z101" s="225"/>
      <c r="AA101" s="225"/>
      <c r="AB101" s="225"/>
      <c r="AC101" s="225"/>
      <c r="AD101" s="225"/>
      <c r="AE101" s="225"/>
      <c r="AF101" s="225"/>
      <c r="AG101" s="225"/>
      <c r="AH101" s="225"/>
      <c r="AI101" s="225"/>
      <c r="AJ101" s="225"/>
      <c r="AK101" s="225"/>
      <c r="AL101" s="225"/>
      <c r="AM101" s="225"/>
      <c r="AN101" s="225"/>
      <c r="AO101" s="225"/>
      <c r="AP101" s="225"/>
      <c r="AQ101" s="225"/>
      <c r="AR101" s="225"/>
      <c r="AS101" s="225"/>
      <c r="AT101" s="225"/>
      <c r="AU101" s="225"/>
      <c r="AV101" s="225"/>
      <c r="AW101" s="225"/>
      <c r="AX101" s="225"/>
      <c r="AY101" s="225"/>
      <c r="AZ101" s="226"/>
      <c r="BA101" s="226"/>
      <c r="BB101" s="226"/>
      <c r="BC101" s="226"/>
      <c r="BD101" s="226"/>
      <c r="BE101" s="218"/>
      <c r="BF101" s="218"/>
      <c r="BG101" s="218"/>
      <c r="BH101" s="218"/>
      <c r="BI101" s="218"/>
      <c r="BJ101" s="218"/>
      <c r="BK101" s="218"/>
      <c r="BL101" s="218"/>
      <c r="BM101" s="218"/>
      <c r="BN101" s="218"/>
      <c r="BO101" s="218"/>
      <c r="BP101" s="218"/>
      <c r="BQ101" s="215">
        <v>95</v>
      </c>
      <c r="BR101" s="220"/>
      <c r="BS101" s="982"/>
      <c r="BT101" s="983"/>
      <c r="BU101" s="983"/>
      <c r="BV101" s="983"/>
      <c r="BW101" s="983"/>
      <c r="BX101" s="983"/>
      <c r="BY101" s="983"/>
      <c r="BZ101" s="983"/>
      <c r="CA101" s="983"/>
      <c r="CB101" s="983"/>
      <c r="CC101" s="983"/>
      <c r="CD101" s="983"/>
      <c r="CE101" s="983"/>
      <c r="CF101" s="983"/>
      <c r="CG101" s="984"/>
      <c r="CH101" s="985"/>
      <c r="CI101" s="986"/>
      <c r="CJ101" s="986"/>
      <c r="CK101" s="986"/>
      <c r="CL101" s="987"/>
      <c r="CM101" s="985"/>
      <c r="CN101" s="986"/>
      <c r="CO101" s="986"/>
      <c r="CP101" s="986"/>
      <c r="CQ101" s="987"/>
      <c r="CR101" s="985"/>
      <c r="CS101" s="986"/>
      <c r="CT101" s="986"/>
      <c r="CU101" s="986"/>
      <c r="CV101" s="987"/>
      <c r="CW101" s="985"/>
      <c r="CX101" s="986"/>
      <c r="CY101" s="986"/>
      <c r="CZ101" s="986"/>
      <c r="DA101" s="987"/>
      <c r="DB101" s="985"/>
      <c r="DC101" s="986"/>
      <c r="DD101" s="986"/>
      <c r="DE101" s="986"/>
      <c r="DF101" s="987"/>
      <c r="DG101" s="985"/>
      <c r="DH101" s="986"/>
      <c r="DI101" s="986"/>
      <c r="DJ101" s="986"/>
      <c r="DK101" s="987"/>
      <c r="DL101" s="985"/>
      <c r="DM101" s="986"/>
      <c r="DN101" s="986"/>
      <c r="DO101" s="986"/>
      <c r="DP101" s="987"/>
      <c r="DQ101" s="985"/>
      <c r="DR101" s="986"/>
      <c r="DS101" s="986"/>
      <c r="DT101" s="986"/>
      <c r="DU101" s="987"/>
      <c r="DV101" s="970"/>
      <c r="DW101" s="971"/>
      <c r="DX101" s="971"/>
      <c r="DY101" s="971"/>
      <c r="DZ101" s="972"/>
      <c r="EA101" s="199"/>
    </row>
    <row r="102" spans="1:131" s="200" customFormat="1" ht="26.25" customHeight="1" thickBot="1">
      <c r="A102" s="223"/>
      <c r="B102" s="224"/>
      <c r="C102" s="224"/>
      <c r="D102" s="224"/>
      <c r="E102" s="224"/>
      <c r="F102" s="224"/>
      <c r="G102" s="224"/>
      <c r="H102" s="224"/>
      <c r="I102" s="224"/>
      <c r="J102" s="224"/>
      <c r="K102" s="224"/>
      <c r="L102" s="224"/>
      <c r="M102" s="224"/>
      <c r="N102" s="224"/>
      <c r="O102" s="224"/>
      <c r="P102" s="224"/>
      <c r="Q102" s="225"/>
      <c r="R102" s="225"/>
      <c r="S102" s="225"/>
      <c r="T102" s="225"/>
      <c r="U102" s="225"/>
      <c r="V102" s="225"/>
      <c r="W102" s="225"/>
      <c r="X102" s="225"/>
      <c r="Y102" s="225"/>
      <c r="Z102" s="225"/>
      <c r="AA102" s="225"/>
      <c r="AB102" s="225"/>
      <c r="AC102" s="225"/>
      <c r="AD102" s="225"/>
      <c r="AE102" s="225"/>
      <c r="AF102" s="225"/>
      <c r="AG102" s="225"/>
      <c r="AH102" s="225"/>
      <c r="AI102" s="225"/>
      <c r="AJ102" s="225"/>
      <c r="AK102" s="225"/>
      <c r="AL102" s="225"/>
      <c r="AM102" s="225"/>
      <c r="AN102" s="225"/>
      <c r="AO102" s="225"/>
      <c r="AP102" s="225"/>
      <c r="AQ102" s="225"/>
      <c r="AR102" s="225"/>
      <c r="AS102" s="225"/>
      <c r="AT102" s="225"/>
      <c r="AU102" s="225"/>
      <c r="AV102" s="225"/>
      <c r="AW102" s="225"/>
      <c r="AX102" s="225"/>
      <c r="AY102" s="225"/>
      <c r="AZ102" s="226"/>
      <c r="BA102" s="226"/>
      <c r="BB102" s="226"/>
      <c r="BC102" s="226"/>
      <c r="BD102" s="226"/>
      <c r="BE102" s="218"/>
      <c r="BF102" s="218"/>
      <c r="BG102" s="218"/>
      <c r="BH102" s="218"/>
      <c r="BI102" s="218"/>
      <c r="BJ102" s="218"/>
      <c r="BK102" s="218"/>
      <c r="BL102" s="218"/>
      <c r="BM102" s="218"/>
      <c r="BN102" s="218"/>
      <c r="BO102" s="218"/>
      <c r="BP102" s="218"/>
      <c r="BQ102" s="217" t="s">
        <v>366</v>
      </c>
      <c r="BR102" s="973" t="s">
        <v>393</v>
      </c>
      <c r="BS102" s="974"/>
      <c r="BT102" s="974"/>
      <c r="BU102" s="974"/>
      <c r="BV102" s="974"/>
      <c r="BW102" s="974"/>
      <c r="BX102" s="974"/>
      <c r="BY102" s="974"/>
      <c r="BZ102" s="974"/>
      <c r="CA102" s="974"/>
      <c r="CB102" s="974"/>
      <c r="CC102" s="974"/>
      <c r="CD102" s="974"/>
      <c r="CE102" s="974"/>
      <c r="CF102" s="974"/>
      <c r="CG102" s="975"/>
      <c r="CH102" s="976"/>
      <c r="CI102" s="977"/>
      <c r="CJ102" s="977"/>
      <c r="CK102" s="977"/>
      <c r="CL102" s="978"/>
      <c r="CM102" s="976"/>
      <c r="CN102" s="977"/>
      <c r="CO102" s="977"/>
      <c r="CP102" s="977"/>
      <c r="CQ102" s="978"/>
      <c r="CR102" s="979"/>
      <c r="CS102" s="980"/>
      <c r="CT102" s="980"/>
      <c r="CU102" s="980"/>
      <c r="CV102" s="981"/>
      <c r="CW102" s="979"/>
      <c r="CX102" s="980"/>
      <c r="CY102" s="980"/>
      <c r="CZ102" s="980"/>
      <c r="DA102" s="981"/>
      <c r="DB102" s="979"/>
      <c r="DC102" s="980"/>
      <c r="DD102" s="980"/>
      <c r="DE102" s="980"/>
      <c r="DF102" s="981"/>
      <c r="DG102" s="979"/>
      <c r="DH102" s="980"/>
      <c r="DI102" s="980"/>
      <c r="DJ102" s="980"/>
      <c r="DK102" s="981"/>
      <c r="DL102" s="979"/>
      <c r="DM102" s="980"/>
      <c r="DN102" s="980"/>
      <c r="DO102" s="980"/>
      <c r="DP102" s="981"/>
      <c r="DQ102" s="979"/>
      <c r="DR102" s="980"/>
      <c r="DS102" s="980"/>
      <c r="DT102" s="980"/>
      <c r="DU102" s="981"/>
      <c r="DV102" s="962"/>
      <c r="DW102" s="963"/>
      <c r="DX102" s="963"/>
      <c r="DY102" s="963"/>
      <c r="DZ102" s="964"/>
      <c r="EA102" s="199"/>
    </row>
    <row r="103" spans="1:131" s="200" customFormat="1" ht="26.25" customHeight="1">
      <c r="A103" s="223"/>
      <c r="B103" s="224"/>
      <c r="C103" s="224"/>
      <c r="D103" s="224"/>
      <c r="E103" s="224"/>
      <c r="F103" s="224"/>
      <c r="G103" s="224"/>
      <c r="H103" s="224"/>
      <c r="I103" s="224"/>
      <c r="J103" s="224"/>
      <c r="K103" s="224"/>
      <c r="L103" s="224"/>
      <c r="M103" s="224"/>
      <c r="N103" s="224"/>
      <c r="O103" s="224"/>
      <c r="P103" s="224"/>
      <c r="Q103" s="225"/>
      <c r="R103" s="225"/>
      <c r="S103" s="225"/>
      <c r="T103" s="225"/>
      <c r="U103" s="225"/>
      <c r="V103" s="225"/>
      <c r="W103" s="225"/>
      <c r="X103" s="225"/>
      <c r="Y103" s="225"/>
      <c r="Z103" s="225"/>
      <c r="AA103" s="225"/>
      <c r="AB103" s="225"/>
      <c r="AC103" s="225"/>
      <c r="AD103" s="225"/>
      <c r="AE103" s="225"/>
      <c r="AF103" s="225"/>
      <c r="AG103" s="225"/>
      <c r="AH103" s="225"/>
      <c r="AI103" s="225"/>
      <c r="AJ103" s="225"/>
      <c r="AK103" s="225"/>
      <c r="AL103" s="225"/>
      <c r="AM103" s="225"/>
      <c r="AN103" s="225"/>
      <c r="AO103" s="225"/>
      <c r="AP103" s="225"/>
      <c r="AQ103" s="225"/>
      <c r="AR103" s="225"/>
      <c r="AS103" s="225"/>
      <c r="AT103" s="225"/>
      <c r="AU103" s="225"/>
      <c r="AV103" s="225"/>
      <c r="AW103" s="225"/>
      <c r="AX103" s="225"/>
      <c r="AY103" s="225"/>
      <c r="AZ103" s="226"/>
      <c r="BA103" s="226"/>
      <c r="BB103" s="226"/>
      <c r="BC103" s="226"/>
      <c r="BD103" s="226"/>
      <c r="BE103" s="218"/>
      <c r="BF103" s="218"/>
      <c r="BG103" s="218"/>
      <c r="BH103" s="218"/>
      <c r="BI103" s="218"/>
      <c r="BJ103" s="218"/>
      <c r="BK103" s="218"/>
      <c r="BL103" s="218"/>
      <c r="BM103" s="218"/>
      <c r="BN103" s="218"/>
      <c r="BO103" s="218"/>
      <c r="BP103" s="218"/>
      <c r="BQ103" s="965" t="s">
        <v>394</v>
      </c>
      <c r="BR103" s="965"/>
      <c r="BS103" s="965"/>
      <c r="BT103" s="965"/>
      <c r="BU103" s="965"/>
      <c r="BV103" s="965"/>
      <c r="BW103" s="965"/>
      <c r="BX103" s="965"/>
      <c r="BY103" s="965"/>
      <c r="BZ103" s="965"/>
      <c r="CA103" s="965"/>
      <c r="CB103" s="965"/>
      <c r="CC103" s="965"/>
      <c r="CD103" s="965"/>
      <c r="CE103" s="965"/>
      <c r="CF103" s="965"/>
      <c r="CG103" s="965"/>
      <c r="CH103" s="965"/>
      <c r="CI103" s="965"/>
      <c r="CJ103" s="965"/>
      <c r="CK103" s="965"/>
      <c r="CL103" s="965"/>
      <c r="CM103" s="965"/>
      <c r="CN103" s="965"/>
      <c r="CO103" s="965"/>
      <c r="CP103" s="965"/>
      <c r="CQ103" s="965"/>
      <c r="CR103" s="965"/>
      <c r="CS103" s="965"/>
      <c r="CT103" s="965"/>
      <c r="CU103" s="965"/>
      <c r="CV103" s="965"/>
      <c r="CW103" s="965"/>
      <c r="CX103" s="965"/>
      <c r="CY103" s="965"/>
      <c r="CZ103" s="965"/>
      <c r="DA103" s="965"/>
      <c r="DB103" s="965"/>
      <c r="DC103" s="965"/>
      <c r="DD103" s="965"/>
      <c r="DE103" s="965"/>
      <c r="DF103" s="965"/>
      <c r="DG103" s="965"/>
      <c r="DH103" s="965"/>
      <c r="DI103" s="965"/>
      <c r="DJ103" s="965"/>
      <c r="DK103" s="965"/>
      <c r="DL103" s="965"/>
      <c r="DM103" s="965"/>
      <c r="DN103" s="965"/>
      <c r="DO103" s="965"/>
      <c r="DP103" s="965"/>
      <c r="DQ103" s="965"/>
      <c r="DR103" s="965"/>
      <c r="DS103" s="965"/>
      <c r="DT103" s="965"/>
      <c r="DU103" s="965"/>
      <c r="DV103" s="965"/>
      <c r="DW103" s="965"/>
      <c r="DX103" s="965"/>
      <c r="DY103" s="965"/>
      <c r="DZ103" s="965"/>
      <c r="EA103" s="199"/>
    </row>
    <row r="104" spans="1:131" s="200" customFormat="1" ht="26.25" customHeight="1">
      <c r="A104" s="223"/>
      <c r="B104" s="224"/>
      <c r="C104" s="224"/>
      <c r="D104" s="224"/>
      <c r="E104" s="224"/>
      <c r="F104" s="224"/>
      <c r="G104" s="224"/>
      <c r="H104" s="224"/>
      <c r="I104" s="224"/>
      <c r="J104" s="224"/>
      <c r="K104" s="224"/>
      <c r="L104" s="224"/>
      <c r="M104" s="224"/>
      <c r="N104" s="224"/>
      <c r="O104" s="224"/>
      <c r="P104" s="224"/>
      <c r="Q104" s="225"/>
      <c r="R104" s="225"/>
      <c r="S104" s="225"/>
      <c r="T104" s="225"/>
      <c r="U104" s="225"/>
      <c r="V104" s="225"/>
      <c r="W104" s="225"/>
      <c r="X104" s="225"/>
      <c r="Y104" s="225"/>
      <c r="Z104" s="225"/>
      <c r="AA104" s="225"/>
      <c r="AB104" s="225"/>
      <c r="AC104" s="225"/>
      <c r="AD104" s="225"/>
      <c r="AE104" s="225"/>
      <c r="AF104" s="225"/>
      <c r="AG104" s="225"/>
      <c r="AH104" s="225"/>
      <c r="AI104" s="225"/>
      <c r="AJ104" s="225"/>
      <c r="AK104" s="225"/>
      <c r="AL104" s="225"/>
      <c r="AM104" s="225"/>
      <c r="AN104" s="225"/>
      <c r="AO104" s="225"/>
      <c r="AP104" s="225"/>
      <c r="AQ104" s="225"/>
      <c r="AR104" s="225"/>
      <c r="AS104" s="225"/>
      <c r="AT104" s="225"/>
      <c r="AU104" s="225"/>
      <c r="AV104" s="225"/>
      <c r="AW104" s="225"/>
      <c r="AX104" s="225"/>
      <c r="AY104" s="225"/>
      <c r="AZ104" s="226"/>
      <c r="BA104" s="226"/>
      <c r="BB104" s="226"/>
      <c r="BC104" s="226"/>
      <c r="BD104" s="226"/>
      <c r="BE104" s="218"/>
      <c r="BF104" s="218"/>
      <c r="BG104" s="218"/>
      <c r="BH104" s="218"/>
      <c r="BI104" s="218"/>
      <c r="BJ104" s="218"/>
      <c r="BK104" s="218"/>
      <c r="BL104" s="218"/>
      <c r="BM104" s="218"/>
      <c r="BN104" s="218"/>
      <c r="BO104" s="218"/>
      <c r="BP104" s="218"/>
      <c r="BQ104" s="966" t="s">
        <v>395</v>
      </c>
      <c r="BR104" s="966"/>
      <c r="BS104" s="966"/>
      <c r="BT104" s="966"/>
      <c r="BU104" s="966"/>
      <c r="BV104" s="966"/>
      <c r="BW104" s="966"/>
      <c r="BX104" s="966"/>
      <c r="BY104" s="966"/>
      <c r="BZ104" s="966"/>
      <c r="CA104" s="966"/>
      <c r="CB104" s="966"/>
      <c r="CC104" s="966"/>
      <c r="CD104" s="966"/>
      <c r="CE104" s="966"/>
      <c r="CF104" s="966"/>
      <c r="CG104" s="966"/>
      <c r="CH104" s="966"/>
      <c r="CI104" s="966"/>
      <c r="CJ104" s="966"/>
      <c r="CK104" s="966"/>
      <c r="CL104" s="966"/>
      <c r="CM104" s="966"/>
      <c r="CN104" s="966"/>
      <c r="CO104" s="966"/>
      <c r="CP104" s="966"/>
      <c r="CQ104" s="966"/>
      <c r="CR104" s="966"/>
      <c r="CS104" s="966"/>
      <c r="CT104" s="966"/>
      <c r="CU104" s="966"/>
      <c r="CV104" s="966"/>
      <c r="CW104" s="966"/>
      <c r="CX104" s="966"/>
      <c r="CY104" s="966"/>
      <c r="CZ104" s="966"/>
      <c r="DA104" s="966"/>
      <c r="DB104" s="966"/>
      <c r="DC104" s="966"/>
      <c r="DD104" s="966"/>
      <c r="DE104" s="966"/>
      <c r="DF104" s="966"/>
      <c r="DG104" s="966"/>
      <c r="DH104" s="966"/>
      <c r="DI104" s="966"/>
      <c r="DJ104" s="966"/>
      <c r="DK104" s="966"/>
      <c r="DL104" s="966"/>
      <c r="DM104" s="966"/>
      <c r="DN104" s="966"/>
      <c r="DO104" s="966"/>
      <c r="DP104" s="966"/>
      <c r="DQ104" s="966"/>
      <c r="DR104" s="966"/>
      <c r="DS104" s="966"/>
      <c r="DT104" s="966"/>
      <c r="DU104" s="966"/>
      <c r="DV104" s="966"/>
      <c r="DW104" s="966"/>
      <c r="DX104" s="966"/>
      <c r="DY104" s="966"/>
      <c r="DZ104" s="966"/>
      <c r="EA104" s="199"/>
    </row>
    <row r="105" spans="1:131" s="200" customFormat="1" ht="11.25" customHeight="1">
      <c r="A105" s="218"/>
      <c r="B105" s="218"/>
      <c r="C105" s="218"/>
      <c r="D105" s="218"/>
      <c r="E105" s="218"/>
      <c r="F105" s="218"/>
      <c r="G105" s="218"/>
      <c r="H105" s="218"/>
      <c r="I105" s="218"/>
      <c r="J105" s="218"/>
      <c r="K105" s="218"/>
      <c r="L105" s="218"/>
      <c r="M105" s="218"/>
      <c r="N105" s="218"/>
      <c r="O105" s="218"/>
      <c r="P105" s="218"/>
      <c r="Q105" s="218"/>
      <c r="R105" s="218"/>
      <c r="S105" s="218"/>
      <c r="T105" s="218"/>
      <c r="U105" s="218"/>
      <c r="V105" s="218"/>
      <c r="W105" s="218"/>
      <c r="X105" s="218"/>
      <c r="Y105" s="218"/>
      <c r="Z105" s="218"/>
      <c r="AA105" s="218"/>
      <c r="AB105" s="218"/>
      <c r="AC105" s="218"/>
      <c r="AD105" s="218"/>
      <c r="AE105" s="218"/>
      <c r="AF105" s="218"/>
      <c r="AG105" s="218"/>
      <c r="AH105" s="218"/>
      <c r="AI105" s="218"/>
      <c r="AJ105" s="218"/>
      <c r="AK105" s="218"/>
      <c r="AL105" s="218"/>
      <c r="AM105" s="218"/>
      <c r="AN105" s="218"/>
      <c r="AO105" s="218"/>
      <c r="AP105" s="218"/>
      <c r="AQ105" s="218"/>
      <c r="AR105" s="218"/>
      <c r="AS105" s="218"/>
      <c r="AT105" s="218"/>
      <c r="AU105" s="218"/>
      <c r="AV105" s="218"/>
      <c r="AW105" s="218"/>
      <c r="AX105" s="218"/>
      <c r="AY105" s="218"/>
      <c r="AZ105" s="218"/>
      <c r="BA105" s="218"/>
      <c r="BB105" s="218"/>
      <c r="BC105" s="218"/>
      <c r="BD105" s="218"/>
      <c r="BE105" s="218"/>
      <c r="BF105" s="218"/>
      <c r="BG105" s="218"/>
      <c r="BH105" s="218"/>
      <c r="BI105" s="218"/>
      <c r="BJ105" s="218"/>
      <c r="BK105" s="218"/>
      <c r="BL105" s="218"/>
      <c r="BM105" s="218"/>
      <c r="BN105" s="218"/>
      <c r="BO105" s="218"/>
      <c r="BP105" s="218"/>
      <c r="BQ105" s="221"/>
      <c r="BR105" s="221"/>
      <c r="BS105" s="221"/>
      <c r="BT105" s="221"/>
      <c r="BU105" s="221"/>
      <c r="BV105" s="221"/>
      <c r="BW105" s="221"/>
      <c r="BX105" s="221"/>
      <c r="BY105" s="221"/>
      <c r="BZ105" s="221"/>
      <c r="CA105" s="221"/>
      <c r="CB105" s="221"/>
      <c r="CC105" s="221"/>
      <c r="CD105" s="221"/>
      <c r="CE105" s="221"/>
      <c r="CF105" s="221"/>
      <c r="CG105" s="221"/>
      <c r="CH105" s="221"/>
      <c r="CI105" s="221"/>
      <c r="CJ105" s="221"/>
      <c r="CK105" s="221"/>
      <c r="CL105" s="221"/>
      <c r="CM105" s="221"/>
      <c r="CN105" s="221"/>
      <c r="CO105" s="221"/>
      <c r="CP105" s="221"/>
      <c r="CQ105" s="221"/>
      <c r="CR105" s="221"/>
      <c r="CS105" s="221"/>
      <c r="CT105" s="221"/>
      <c r="CU105" s="221"/>
      <c r="CV105" s="221"/>
      <c r="CW105" s="221"/>
      <c r="CX105" s="221"/>
      <c r="CY105" s="221"/>
      <c r="CZ105" s="221"/>
      <c r="DA105" s="221"/>
      <c r="DB105" s="221"/>
      <c r="DC105" s="221"/>
      <c r="DD105" s="221"/>
      <c r="DE105" s="221"/>
      <c r="DF105" s="221"/>
      <c r="DG105" s="221"/>
      <c r="DH105" s="221"/>
      <c r="DI105" s="221"/>
      <c r="DJ105" s="221"/>
      <c r="DK105" s="221"/>
      <c r="DL105" s="221"/>
      <c r="DM105" s="221"/>
      <c r="DN105" s="221"/>
      <c r="DO105" s="221"/>
      <c r="DP105" s="221"/>
      <c r="DQ105" s="221"/>
      <c r="DR105" s="221"/>
      <c r="DS105" s="221"/>
      <c r="DT105" s="221"/>
      <c r="DU105" s="221"/>
      <c r="DV105" s="221"/>
      <c r="DW105" s="221"/>
      <c r="DX105" s="221"/>
      <c r="DY105" s="221"/>
      <c r="DZ105" s="221"/>
      <c r="EA105" s="199"/>
    </row>
    <row r="106" spans="1:131" s="200" customFormat="1" ht="11.25" customHeight="1">
      <c r="A106" s="227"/>
      <c r="B106" s="227"/>
      <c r="C106" s="227"/>
      <c r="D106" s="227"/>
      <c r="E106" s="227"/>
      <c r="F106" s="227"/>
      <c r="G106" s="227"/>
      <c r="H106" s="227"/>
      <c r="I106" s="227"/>
      <c r="J106" s="227"/>
      <c r="K106" s="227"/>
      <c r="L106" s="227"/>
      <c r="M106" s="227"/>
      <c r="N106" s="227"/>
      <c r="O106" s="227"/>
      <c r="P106" s="227"/>
      <c r="Q106" s="227"/>
      <c r="R106" s="227"/>
      <c r="S106" s="227"/>
      <c r="T106" s="227"/>
      <c r="U106" s="227"/>
      <c r="V106" s="227"/>
      <c r="W106" s="227"/>
      <c r="X106" s="227"/>
      <c r="Y106" s="227"/>
      <c r="Z106" s="227"/>
      <c r="AA106" s="227"/>
      <c r="AB106" s="227"/>
      <c r="AC106" s="227"/>
      <c r="AD106" s="227"/>
      <c r="AE106" s="227"/>
      <c r="AF106" s="227"/>
      <c r="AG106" s="227"/>
      <c r="AH106" s="227"/>
      <c r="AI106" s="227"/>
      <c r="AJ106" s="227"/>
      <c r="AK106" s="227"/>
      <c r="AL106" s="227"/>
      <c r="AM106" s="227"/>
      <c r="AN106" s="227"/>
      <c r="AO106" s="227"/>
      <c r="AP106" s="227"/>
      <c r="AQ106" s="227"/>
      <c r="AR106" s="227"/>
      <c r="AS106" s="227"/>
      <c r="AT106" s="227"/>
      <c r="AU106" s="227"/>
      <c r="AV106" s="227"/>
      <c r="AW106" s="227"/>
      <c r="AX106" s="227"/>
      <c r="AY106" s="227"/>
      <c r="AZ106" s="227"/>
      <c r="BA106" s="227"/>
      <c r="BB106" s="227"/>
      <c r="BC106" s="227"/>
      <c r="BD106" s="227"/>
      <c r="BE106" s="227"/>
      <c r="BF106" s="227"/>
      <c r="BG106" s="227"/>
      <c r="BH106" s="227"/>
      <c r="BI106" s="227"/>
      <c r="BJ106" s="227"/>
      <c r="BK106" s="227"/>
      <c r="BL106" s="227"/>
      <c r="BM106" s="227"/>
      <c r="BN106" s="227"/>
      <c r="BO106" s="227"/>
      <c r="BP106" s="227"/>
      <c r="BQ106" s="221"/>
      <c r="BR106" s="221"/>
      <c r="BS106" s="221"/>
      <c r="BT106" s="221"/>
      <c r="BU106" s="221"/>
      <c r="BV106" s="221"/>
      <c r="BW106" s="221"/>
      <c r="BX106" s="221"/>
      <c r="BY106" s="221"/>
      <c r="BZ106" s="221"/>
      <c r="CA106" s="221"/>
      <c r="CB106" s="221"/>
      <c r="CC106" s="221"/>
      <c r="CD106" s="221"/>
      <c r="CE106" s="221"/>
      <c r="CF106" s="221"/>
      <c r="CG106" s="221"/>
      <c r="CH106" s="221"/>
      <c r="CI106" s="221"/>
      <c r="CJ106" s="221"/>
      <c r="CK106" s="221"/>
      <c r="CL106" s="221"/>
      <c r="CM106" s="221"/>
      <c r="CN106" s="221"/>
      <c r="CO106" s="221"/>
      <c r="CP106" s="221"/>
      <c r="CQ106" s="221"/>
      <c r="CR106" s="221"/>
      <c r="CS106" s="221"/>
      <c r="CT106" s="221"/>
      <c r="CU106" s="221"/>
      <c r="CV106" s="221"/>
      <c r="CW106" s="221"/>
      <c r="CX106" s="221"/>
      <c r="CY106" s="221"/>
      <c r="CZ106" s="221"/>
      <c r="DA106" s="221"/>
      <c r="DB106" s="221"/>
      <c r="DC106" s="221"/>
      <c r="DD106" s="221"/>
      <c r="DE106" s="221"/>
      <c r="DF106" s="221"/>
      <c r="DG106" s="221"/>
      <c r="DH106" s="221"/>
      <c r="DI106" s="221"/>
      <c r="DJ106" s="221"/>
      <c r="DK106" s="221"/>
      <c r="DL106" s="221"/>
      <c r="DM106" s="221"/>
      <c r="DN106" s="221"/>
      <c r="DO106" s="221"/>
      <c r="DP106" s="221"/>
      <c r="DQ106" s="221"/>
      <c r="DR106" s="221"/>
      <c r="DS106" s="221"/>
      <c r="DT106" s="221"/>
      <c r="DU106" s="221"/>
      <c r="DV106" s="221"/>
      <c r="DW106" s="221"/>
      <c r="DX106" s="221"/>
      <c r="DY106" s="221"/>
      <c r="DZ106" s="221"/>
      <c r="EA106" s="199"/>
    </row>
    <row r="107" spans="1:131" s="199" customFormat="1" ht="26.25" customHeight="1" thickBot="1">
      <c r="A107" s="228" t="s">
        <v>396</v>
      </c>
      <c r="B107" s="229"/>
      <c r="C107" s="229"/>
      <c r="D107" s="229"/>
      <c r="E107" s="229"/>
      <c r="F107" s="229"/>
      <c r="G107" s="229"/>
      <c r="H107" s="229"/>
      <c r="I107" s="229"/>
      <c r="J107" s="229"/>
      <c r="K107" s="229"/>
      <c r="L107" s="229"/>
      <c r="M107" s="229"/>
      <c r="N107" s="229"/>
      <c r="O107" s="229"/>
      <c r="P107" s="229"/>
      <c r="Q107" s="229"/>
      <c r="R107" s="229"/>
      <c r="S107" s="229"/>
      <c r="T107" s="229"/>
      <c r="U107" s="229"/>
      <c r="V107" s="229"/>
      <c r="W107" s="229"/>
      <c r="X107" s="229"/>
      <c r="Y107" s="229"/>
      <c r="Z107" s="229"/>
      <c r="AA107" s="229"/>
      <c r="AB107" s="229"/>
      <c r="AC107" s="229"/>
      <c r="AD107" s="229"/>
      <c r="AE107" s="229"/>
      <c r="AF107" s="229"/>
      <c r="AG107" s="229"/>
      <c r="AH107" s="229"/>
      <c r="AI107" s="229"/>
      <c r="AJ107" s="229"/>
      <c r="AK107" s="229"/>
      <c r="AL107" s="229"/>
      <c r="AM107" s="229"/>
      <c r="AN107" s="229"/>
      <c r="AO107" s="229"/>
      <c r="AP107" s="229"/>
      <c r="AQ107" s="229"/>
      <c r="AR107" s="229"/>
      <c r="AS107" s="229"/>
      <c r="AT107" s="229"/>
      <c r="AU107" s="228" t="s">
        <v>397</v>
      </c>
      <c r="AV107" s="229"/>
      <c r="AW107" s="229"/>
      <c r="AX107" s="229"/>
      <c r="AY107" s="229"/>
      <c r="AZ107" s="229"/>
      <c r="BA107" s="229"/>
      <c r="BB107" s="229"/>
      <c r="BC107" s="229"/>
      <c r="BD107" s="229"/>
      <c r="BE107" s="229"/>
      <c r="BF107" s="229"/>
      <c r="BG107" s="229"/>
      <c r="BH107" s="229"/>
      <c r="BI107" s="229"/>
      <c r="BJ107" s="229"/>
      <c r="BK107" s="229"/>
      <c r="BL107" s="229"/>
      <c r="BM107" s="229"/>
      <c r="BN107" s="229"/>
      <c r="BO107" s="229"/>
      <c r="BP107" s="229"/>
      <c r="BQ107" s="229"/>
      <c r="BR107" s="229"/>
      <c r="BS107" s="229"/>
      <c r="BT107" s="229"/>
      <c r="BU107" s="229"/>
      <c r="BV107" s="229"/>
      <c r="BW107" s="229"/>
      <c r="BX107" s="229"/>
      <c r="BY107" s="229"/>
      <c r="BZ107" s="229"/>
      <c r="CA107" s="229"/>
      <c r="CB107" s="229"/>
      <c r="CC107" s="229"/>
      <c r="CD107" s="229"/>
      <c r="CE107" s="229"/>
      <c r="CF107" s="229"/>
      <c r="CG107" s="229"/>
      <c r="CH107" s="229"/>
      <c r="CI107" s="229"/>
      <c r="CJ107" s="229"/>
      <c r="CK107" s="229"/>
      <c r="CL107" s="229"/>
      <c r="CM107" s="229"/>
      <c r="CN107" s="229"/>
      <c r="CO107" s="229"/>
      <c r="CP107" s="229"/>
      <c r="CQ107" s="229"/>
      <c r="CR107" s="229"/>
      <c r="CS107" s="229"/>
      <c r="CT107" s="229"/>
      <c r="CU107" s="229"/>
      <c r="CV107" s="229"/>
      <c r="CW107" s="229"/>
      <c r="CX107" s="229"/>
      <c r="CY107" s="229"/>
      <c r="CZ107" s="229"/>
      <c r="DA107" s="229"/>
      <c r="DB107" s="229"/>
      <c r="DC107" s="229"/>
      <c r="DD107" s="229"/>
      <c r="DE107" s="229"/>
      <c r="DF107" s="229"/>
      <c r="DG107" s="229"/>
      <c r="DH107" s="229"/>
      <c r="DI107" s="229"/>
      <c r="DJ107" s="229"/>
      <c r="DK107" s="229"/>
      <c r="DL107" s="229"/>
      <c r="DM107" s="229"/>
      <c r="DN107" s="229"/>
      <c r="DO107" s="229"/>
      <c r="DP107" s="229"/>
      <c r="DQ107" s="229"/>
      <c r="DR107" s="229"/>
      <c r="DS107" s="229"/>
      <c r="DT107" s="229"/>
      <c r="DU107" s="229"/>
      <c r="DV107" s="229"/>
      <c r="DW107" s="229"/>
      <c r="DX107" s="229"/>
      <c r="DY107" s="229"/>
      <c r="DZ107" s="229"/>
    </row>
    <row r="108" spans="1:131" s="199" customFormat="1" ht="26.25" customHeight="1">
      <c r="A108" s="967" t="s">
        <v>398</v>
      </c>
      <c r="B108" s="968"/>
      <c r="C108" s="968"/>
      <c r="D108" s="968"/>
      <c r="E108" s="968"/>
      <c r="F108" s="968"/>
      <c r="G108" s="968"/>
      <c r="H108" s="968"/>
      <c r="I108" s="968"/>
      <c r="J108" s="968"/>
      <c r="K108" s="968"/>
      <c r="L108" s="968"/>
      <c r="M108" s="968"/>
      <c r="N108" s="968"/>
      <c r="O108" s="968"/>
      <c r="P108" s="968"/>
      <c r="Q108" s="968"/>
      <c r="R108" s="968"/>
      <c r="S108" s="968"/>
      <c r="T108" s="968"/>
      <c r="U108" s="968"/>
      <c r="V108" s="968"/>
      <c r="W108" s="968"/>
      <c r="X108" s="968"/>
      <c r="Y108" s="968"/>
      <c r="Z108" s="968"/>
      <c r="AA108" s="968"/>
      <c r="AB108" s="968"/>
      <c r="AC108" s="968"/>
      <c r="AD108" s="968"/>
      <c r="AE108" s="968"/>
      <c r="AF108" s="968"/>
      <c r="AG108" s="968"/>
      <c r="AH108" s="968"/>
      <c r="AI108" s="968"/>
      <c r="AJ108" s="968"/>
      <c r="AK108" s="968"/>
      <c r="AL108" s="968"/>
      <c r="AM108" s="968"/>
      <c r="AN108" s="968"/>
      <c r="AO108" s="968"/>
      <c r="AP108" s="968"/>
      <c r="AQ108" s="968"/>
      <c r="AR108" s="968"/>
      <c r="AS108" s="968"/>
      <c r="AT108" s="969"/>
      <c r="AU108" s="967" t="s">
        <v>399</v>
      </c>
      <c r="AV108" s="968"/>
      <c r="AW108" s="968"/>
      <c r="AX108" s="968"/>
      <c r="AY108" s="968"/>
      <c r="AZ108" s="968"/>
      <c r="BA108" s="968"/>
      <c r="BB108" s="968"/>
      <c r="BC108" s="968"/>
      <c r="BD108" s="968"/>
      <c r="BE108" s="968"/>
      <c r="BF108" s="968"/>
      <c r="BG108" s="968"/>
      <c r="BH108" s="968"/>
      <c r="BI108" s="968"/>
      <c r="BJ108" s="968"/>
      <c r="BK108" s="968"/>
      <c r="BL108" s="968"/>
      <c r="BM108" s="968"/>
      <c r="BN108" s="968"/>
      <c r="BO108" s="968"/>
      <c r="BP108" s="968"/>
      <c r="BQ108" s="968"/>
      <c r="BR108" s="968"/>
      <c r="BS108" s="968"/>
      <c r="BT108" s="968"/>
      <c r="BU108" s="968"/>
      <c r="BV108" s="968"/>
      <c r="BW108" s="968"/>
      <c r="BX108" s="968"/>
      <c r="BY108" s="968"/>
      <c r="BZ108" s="968"/>
      <c r="CA108" s="968"/>
      <c r="CB108" s="968"/>
      <c r="CC108" s="968"/>
      <c r="CD108" s="968"/>
      <c r="CE108" s="968"/>
      <c r="CF108" s="968"/>
      <c r="CG108" s="968"/>
      <c r="CH108" s="968"/>
      <c r="CI108" s="968"/>
      <c r="CJ108" s="968"/>
      <c r="CK108" s="968"/>
      <c r="CL108" s="968"/>
      <c r="CM108" s="968"/>
      <c r="CN108" s="968"/>
      <c r="CO108" s="968"/>
      <c r="CP108" s="968"/>
      <c r="CQ108" s="968"/>
      <c r="CR108" s="968"/>
      <c r="CS108" s="968"/>
      <c r="CT108" s="968"/>
      <c r="CU108" s="968"/>
      <c r="CV108" s="968"/>
      <c r="CW108" s="968"/>
      <c r="CX108" s="968"/>
      <c r="CY108" s="968"/>
      <c r="CZ108" s="968"/>
      <c r="DA108" s="968"/>
      <c r="DB108" s="968"/>
      <c r="DC108" s="968"/>
      <c r="DD108" s="968"/>
      <c r="DE108" s="968"/>
      <c r="DF108" s="968"/>
      <c r="DG108" s="968"/>
      <c r="DH108" s="968"/>
      <c r="DI108" s="968"/>
      <c r="DJ108" s="968"/>
      <c r="DK108" s="968"/>
      <c r="DL108" s="968"/>
      <c r="DM108" s="968"/>
      <c r="DN108" s="968"/>
      <c r="DO108" s="968"/>
      <c r="DP108" s="968"/>
      <c r="DQ108" s="968"/>
      <c r="DR108" s="968"/>
      <c r="DS108" s="968"/>
      <c r="DT108" s="968"/>
      <c r="DU108" s="968"/>
      <c r="DV108" s="968"/>
      <c r="DW108" s="968"/>
      <c r="DX108" s="968"/>
      <c r="DY108" s="968"/>
      <c r="DZ108" s="969"/>
    </row>
    <row r="109" spans="1:131" s="199" customFormat="1" ht="26.25" customHeight="1">
      <c r="A109" s="922" t="s">
        <v>400</v>
      </c>
      <c r="B109" s="923"/>
      <c r="C109" s="923"/>
      <c r="D109" s="923"/>
      <c r="E109" s="923"/>
      <c r="F109" s="923"/>
      <c r="G109" s="923"/>
      <c r="H109" s="923"/>
      <c r="I109" s="923"/>
      <c r="J109" s="923"/>
      <c r="K109" s="923"/>
      <c r="L109" s="923"/>
      <c r="M109" s="923"/>
      <c r="N109" s="923"/>
      <c r="O109" s="923"/>
      <c r="P109" s="923"/>
      <c r="Q109" s="923"/>
      <c r="R109" s="923"/>
      <c r="S109" s="923"/>
      <c r="T109" s="923"/>
      <c r="U109" s="923"/>
      <c r="V109" s="923"/>
      <c r="W109" s="923"/>
      <c r="X109" s="923"/>
      <c r="Y109" s="923"/>
      <c r="Z109" s="924"/>
      <c r="AA109" s="925" t="s">
        <v>401</v>
      </c>
      <c r="AB109" s="923"/>
      <c r="AC109" s="923"/>
      <c r="AD109" s="923"/>
      <c r="AE109" s="924"/>
      <c r="AF109" s="925" t="s">
        <v>286</v>
      </c>
      <c r="AG109" s="923"/>
      <c r="AH109" s="923"/>
      <c r="AI109" s="923"/>
      <c r="AJ109" s="924"/>
      <c r="AK109" s="925" t="s">
        <v>285</v>
      </c>
      <c r="AL109" s="923"/>
      <c r="AM109" s="923"/>
      <c r="AN109" s="923"/>
      <c r="AO109" s="924"/>
      <c r="AP109" s="925" t="s">
        <v>402</v>
      </c>
      <c r="AQ109" s="923"/>
      <c r="AR109" s="923"/>
      <c r="AS109" s="923"/>
      <c r="AT109" s="954"/>
      <c r="AU109" s="922" t="s">
        <v>400</v>
      </c>
      <c r="AV109" s="923"/>
      <c r="AW109" s="923"/>
      <c r="AX109" s="923"/>
      <c r="AY109" s="923"/>
      <c r="AZ109" s="923"/>
      <c r="BA109" s="923"/>
      <c r="BB109" s="923"/>
      <c r="BC109" s="923"/>
      <c r="BD109" s="923"/>
      <c r="BE109" s="923"/>
      <c r="BF109" s="923"/>
      <c r="BG109" s="923"/>
      <c r="BH109" s="923"/>
      <c r="BI109" s="923"/>
      <c r="BJ109" s="923"/>
      <c r="BK109" s="923"/>
      <c r="BL109" s="923"/>
      <c r="BM109" s="923"/>
      <c r="BN109" s="923"/>
      <c r="BO109" s="923"/>
      <c r="BP109" s="924"/>
      <c r="BQ109" s="925" t="s">
        <v>401</v>
      </c>
      <c r="BR109" s="923"/>
      <c r="BS109" s="923"/>
      <c r="BT109" s="923"/>
      <c r="BU109" s="924"/>
      <c r="BV109" s="925" t="s">
        <v>286</v>
      </c>
      <c r="BW109" s="923"/>
      <c r="BX109" s="923"/>
      <c r="BY109" s="923"/>
      <c r="BZ109" s="924"/>
      <c r="CA109" s="925" t="s">
        <v>285</v>
      </c>
      <c r="CB109" s="923"/>
      <c r="CC109" s="923"/>
      <c r="CD109" s="923"/>
      <c r="CE109" s="924"/>
      <c r="CF109" s="961" t="s">
        <v>402</v>
      </c>
      <c r="CG109" s="961"/>
      <c r="CH109" s="961"/>
      <c r="CI109" s="961"/>
      <c r="CJ109" s="961"/>
      <c r="CK109" s="925" t="s">
        <v>403</v>
      </c>
      <c r="CL109" s="923"/>
      <c r="CM109" s="923"/>
      <c r="CN109" s="923"/>
      <c r="CO109" s="923"/>
      <c r="CP109" s="923"/>
      <c r="CQ109" s="923"/>
      <c r="CR109" s="923"/>
      <c r="CS109" s="923"/>
      <c r="CT109" s="923"/>
      <c r="CU109" s="923"/>
      <c r="CV109" s="923"/>
      <c r="CW109" s="923"/>
      <c r="CX109" s="923"/>
      <c r="CY109" s="923"/>
      <c r="CZ109" s="923"/>
      <c r="DA109" s="923"/>
      <c r="DB109" s="923"/>
      <c r="DC109" s="923"/>
      <c r="DD109" s="923"/>
      <c r="DE109" s="923"/>
      <c r="DF109" s="924"/>
      <c r="DG109" s="925" t="s">
        <v>401</v>
      </c>
      <c r="DH109" s="923"/>
      <c r="DI109" s="923"/>
      <c r="DJ109" s="923"/>
      <c r="DK109" s="924"/>
      <c r="DL109" s="925" t="s">
        <v>286</v>
      </c>
      <c r="DM109" s="923"/>
      <c r="DN109" s="923"/>
      <c r="DO109" s="923"/>
      <c r="DP109" s="924"/>
      <c r="DQ109" s="925" t="s">
        <v>285</v>
      </c>
      <c r="DR109" s="923"/>
      <c r="DS109" s="923"/>
      <c r="DT109" s="923"/>
      <c r="DU109" s="924"/>
      <c r="DV109" s="925" t="s">
        <v>402</v>
      </c>
      <c r="DW109" s="923"/>
      <c r="DX109" s="923"/>
      <c r="DY109" s="923"/>
      <c r="DZ109" s="954"/>
    </row>
    <row r="110" spans="1:131" s="199" customFormat="1" ht="26.25" customHeight="1">
      <c r="A110" s="825" t="s">
        <v>404</v>
      </c>
      <c r="B110" s="826"/>
      <c r="C110" s="826"/>
      <c r="D110" s="826"/>
      <c r="E110" s="826"/>
      <c r="F110" s="826"/>
      <c r="G110" s="826"/>
      <c r="H110" s="826"/>
      <c r="I110" s="826"/>
      <c r="J110" s="826"/>
      <c r="K110" s="826"/>
      <c r="L110" s="826"/>
      <c r="M110" s="826"/>
      <c r="N110" s="826"/>
      <c r="O110" s="826"/>
      <c r="P110" s="826"/>
      <c r="Q110" s="826"/>
      <c r="R110" s="826"/>
      <c r="S110" s="826"/>
      <c r="T110" s="826"/>
      <c r="U110" s="826"/>
      <c r="V110" s="826"/>
      <c r="W110" s="826"/>
      <c r="X110" s="826"/>
      <c r="Y110" s="826"/>
      <c r="Z110" s="827"/>
      <c r="AA110" s="915">
        <v>283901</v>
      </c>
      <c r="AB110" s="916"/>
      <c r="AC110" s="916"/>
      <c r="AD110" s="916"/>
      <c r="AE110" s="917"/>
      <c r="AF110" s="918">
        <v>240507</v>
      </c>
      <c r="AG110" s="916"/>
      <c r="AH110" s="916"/>
      <c r="AI110" s="916"/>
      <c r="AJ110" s="917"/>
      <c r="AK110" s="918">
        <v>241909</v>
      </c>
      <c r="AL110" s="916"/>
      <c r="AM110" s="916"/>
      <c r="AN110" s="916"/>
      <c r="AO110" s="917"/>
      <c r="AP110" s="919">
        <v>8.1</v>
      </c>
      <c r="AQ110" s="920"/>
      <c r="AR110" s="920"/>
      <c r="AS110" s="920"/>
      <c r="AT110" s="921"/>
      <c r="AU110" s="955" t="s">
        <v>60</v>
      </c>
      <c r="AV110" s="956"/>
      <c r="AW110" s="956"/>
      <c r="AX110" s="956"/>
      <c r="AY110" s="956"/>
      <c r="AZ110" s="881" t="s">
        <v>405</v>
      </c>
      <c r="BA110" s="826"/>
      <c r="BB110" s="826"/>
      <c r="BC110" s="826"/>
      <c r="BD110" s="826"/>
      <c r="BE110" s="826"/>
      <c r="BF110" s="826"/>
      <c r="BG110" s="826"/>
      <c r="BH110" s="826"/>
      <c r="BI110" s="826"/>
      <c r="BJ110" s="826"/>
      <c r="BK110" s="826"/>
      <c r="BL110" s="826"/>
      <c r="BM110" s="826"/>
      <c r="BN110" s="826"/>
      <c r="BO110" s="826"/>
      <c r="BP110" s="827"/>
      <c r="BQ110" s="882">
        <v>1911747</v>
      </c>
      <c r="BR110" s="863"/>
      <c r="BS110" s="863"/>
      <c r="BT110" s="863"/>
      <c r="BU110" s="863"/>
      <c r="BV110" s="863">
        <v>1884038</v>
      </c>
      <c r="BW110" s="863"/>
      <c r="BX110" s="863"/>
      <c r="BY110" s="863"/>
      <c r="BZ110" s="863"/>
      <c r="CA110" s="863">
        <v>1907592</v>
      </c>
      <c r="CB110" s="863"/>
      <c r="CC110" s="863"/>
      <c r="CD110" s="863"/>
      <c r="CE110" s="863"/>
      <c r="CF110" s="887">
        <v>63.8</v>
      </c>
      <c r="CG110" s="888"/>
      <c r="CH110" s="888"/>
      <c r="CI110" s="888"/>
      <c r="CJ110" s="888"/>
      <c r="CK110" s="951" t="s">
        <v>406</v>
      </c>
      <c r="CL110" s="837"/>
      <c r="CM110" s="912" t="s">
        <v>407</v>
      </c>
      <c r="CN110" s="913"/>
      <c r="CO110" s="913"/>
      <c r="CP110" s="913"/>
      <c r="CQ110" s="913"/>
      <c r="CR110" s="913"/>
      <c r="CS110" s="913"/>
      <c r="CT110" s="913"/>
      <c r="CU110" s="913"/>
      <c r="CV110" s="913"/>
      <c r="CW110" s="913"/>
      <c r="CX110" s="913"/>
      <c r="CY110" s="913"/>
      <c r="CZ110" s="913"/>
      <c r="DA110" s="913"/>
      <c r="DB110" s="913"/>
      <c r="DC110" s="913"/>
      <c r="DD110" s="913"/>
      <c r="DE110" s="913"/>
      <c r="DF110" s="914"/>
      <c r="DG110" s="882" t="s">
        <v>111</v>
      </c>
      <c r="DH110" s="863"/>
      <c r="DI110" s="863"/>
      <c r="DJ110" s="863"/>
      <c r="DK110" s="863"/>
      <c r="DL110" s="863" t="s">
        <v>111</v>
      </c>
      <c r="DM110" s="863"/>
      <c r="DN110" s="863"/>
      <c r="DO110" s="863"/>
      <c r="DP110" s="863"/>
      <c r="DQ110" s="863" t="s">
        <v>111</v>
      </c>
      <c r="DR110" s="863"/>
      <c r="DS110" s="863"/>
      <c r="DT110" s="863"/>
      <c r="DU110" s="863"/>
      <c r="DV110" s="864" t="s">
        <v>111</v>
      </c>
      <c r="DW110" s="864"/>
      <c r="DX110" s="864"/>
      <c r="DY110" s="864"/>
      <c r="DZ110" s="865"/>
    </row>
    <row r="111" spans="1:131" s="199" customFormat="1" ht="26.25" customHeight="1">
      <c r="A111" s="792" t="s">
        <v>408</v>
      </c>
      <c r="B111" s="793"/>
      <c r="C111" s="793"/>
      <c r="D111" s="793"/>
      <c r="E111" s="793"/>
      <c r="F111" s="793"/>
      <c r="G111" s="793"/>
      <c r="H111" s="793"/>
      <c r="I111" s="793"/>
      <c r="J111" s="793"/>
      <c r="K111" s="793"/>
      <c r="L111" s="793"/>
      <c r="M111" s="793"/>
      <c r="N111" s="793"/>
      <c r="O111" s="793"/>
      <c r="P111" s="793"/>
      <c r="Q111" s="793"/>
      <c r="R111" s="793"/>
      <c r="S111" s="793"/>
      <c r="T111" s="793"/>
      <c r="U111" s="793"/>
      <c r="V111" s="793"/>
      <c r="W111" s="793"/>
      <c r="X111" s="793"/>
      <c r="Y111" s="793"/>
      <c r="Z111" s="950"/>
      <c r="AA111" s="943" t="s">
        <v>111</v>
      </c>
      <c r="AB111" s="944"/>
      <c r="AC111" s="944"/>
      <c r="AD111" s="944"/>
      <c r="AE111" s="945"/>
      <c r="AF111" s="946" t="s">
        <v>111</v>
      </c>
      <c r="AG111" s="944"/>
      <c r="AH111" s="944"/>
      <c r="AI111" s="944"/>
      <c r="AJ111" s="945"/>
      <c r="AK111" s="946" t="s">
        <v>111</v>
      </c>
      <c r="AL111" s="944"/>
      <c r="AM111" s="944"/>
      <c r="AN111" s="944"/>
      <c r="AO111" s="945"/>
      <c r="AP111" s="947" t="s">
        <v>111</v>
      </c>
      <c r="AQ111" s="948"/>
      <c r="AR111" s="948"/>
      <c r="AS111" s="948"/>
      <c r="AT111" s="949"/>
      <c r="AU111" s="957"/>
      <c r="AV111" s="958"/>
      <c r="AW111" s="958"/>
      <c r="AX111" s="958"/>
      <c r="AY111" s="958"/>
      <c r="AZ111" s="833" t="s">
        <v>409</v>
      </c>
      <c r="BA111" s="768"/>
      <c r="BB111" s="768"/>
      <c r="BC111" s="768"/>
      <c r="BD111" s="768"/>
      <c r="BE111" s="768"/>
      <c r="BF111" s="768"/>
      <c r="BG111" s="768"/>
      <c r="BH111" s="768"/>
      <c r="BI111" s="768"/>
      <c r="BJ111" s="768"/>
      <c r="BK111" s="768"/>
      <c r="BL111" s="768"/>
      <c r="BM111" s="768"/>
      <c r="BN111" s="768"/>
      <c r="BO111" s="768"/>
      <c r="BP111" s="769"/>
      <c r="BQ111" s="834" t="s">
        <v>111</v>
      </c>
      <c r="BR111" s="835"/>
      <c r="BS111" s="835"/>
      <c r="BT111" s="835"/>
      <c r="BU111" s="835"/>
      <c r="BV111" s="835" t="s">
        <v>111</v>
      </c>
      <c r="BW111" s="835"/>
      <c r="BX111" s="835"/>
      <c r="BY111" s="835"/>
      <c r="BZ111" s="835"/>
      <c r="CA111" s="835" t="s">
        <v>111</v>
      </c>
      <c r="CB111" s="835"/>
      <c r="CC111" s="835"/>
      <c r="CD111" s="835"/>
      <c r="CE111" s="835"/>
      <c r="CF111" s="896" t="s">
        <v>111</v>
      </c>
      <c r="CG111" s="897"/>
      <c r="CH111" s="897"/>
      <c r="CI111" s="897"/>
      <c r="CJ111" s="897"/>
      <c r="CK111" s="952"/>
      <c r="CL111" s="839"/>
      <c r="CM111" s="842" t="s">
        <v>410</v>
      </c>
      <c r="CN111" s="843"/>
      <c r="CO111" s="843"/>
      <c r="CP111" s="843"/>
      <c r="CQ111" s="843"/>
      <c r="CR111" s="843"/>
      <c r="CS111" s="843"/>
      <c r="CT111" s="843"/>
      <c r="CU111" s="843"/>
      <c r="CV111" s="843"/>
      <c r="CW111" s="843"/>
      <c r="CX111" s="843"/>
      <c r="CY111" s="843"/>
      <c r="CZ111" s="843"/>
      <c r="DA111" s="843"/>
      <c r="DB111" s="843"/>
      <c r="DC111" s="843"/>
      <c r="DD111" s="843"/>
      <c r="DE111" s="843"/>
      <c r="DF111" s="844"/>
      <c r="DG111" s="834" t="s">
        <v>111</v>
      </c>
      <c r="DH111" s="835"/>
      <c r="DI111" s="835"/>
      <c r="DJ111" s="835"/>
      <c r="DK111" s="835"/>
      <c r="DL111" s="835" t="s">
        <v>111</v>
      </c>
      <c r="DM111" s="835"/>
      <c r="DN111" s="835"/>
      <c r="DO111" s="835"/>
      <c r="DP111" s="835"/>
      <c r="DQ111" s="835" t="s">
        <v>111</v>
      </c>
      <c r="DR111" s="835"/>
      <c r="DS111" s="835"/>
      <c r="DT111" s="835"/>
      <c r="DU111" s="835"/>
      <c r="DV111" s="812" t="s">
        <v>111</v>
      </c>
      <c r="DW111" s="812"/>
      <c r="DX111" s="812"/>
      <c r="DY111" s="812"/>
      <c r="DZ111" s="813"/>
    </row>
    <row r="112" spans="1:131" s="199" customFormat="1" ht="26.25" customHeight="1">
      <c r="A112" s="937" t="s">
        <v>411</v>
      </c>
      <c r="B112" s="938"/>
      <c r="C112" s="768" t="s">
        <v>412</v>
      </c>
      <c r="D112" s="768"/>
      <c r="E112" s="768"/>
      <c r="F112" s="768"/>
      <c r="G112" s="768"/>
      <c r="H112" s="768"/>
      <c r="I112" s="768"/>
      <c r="J112" s="768"/>
      <c r="K112" s="768"/>
      <c r="L112" s="768"/>
      <c r="M112" s="768"/>
      <c r="N112" s="768"/>
      <c r="O112" s="768"/>
      <c r="P112" s="768"/>
      <c r="Q112" s="768"/>
      <c r="R112" s="768"/>
      <c r="S112" s="768"/>
      <c r="T112" s="768"/>
      <c r="U112" s="768"/>
      <c r="V112" s="768"/>
      <c r="W112" s="768"/>
      <c r="X112" s="768"/>
      <c r="Y112" s="768"/>
      <c r="Z112" s="769"/>
      <c r="AA112" s="797" t="s">
        <v>111</v>
      </c>
      <c r="AB112" s="798"/>
      <c r="AC112" s="798"/>
      <c r="AD112" s="798"/>
      <c r="AE112" s="799"/>
      <c r="AF112" s="800" t="s">
        <v>111</v>
      </c>
      <c r="AG112" s="798"/>
      <c r="AH112" s="798"/>
      <c r="AI112" s="798"/>
      <c r="AJ112" s="799"/>
      <c r="AK112" s="800" t="s">
        <v>111</v>
      </c>
      <c r="AL112" s="798"/>
      <c r="AM112" s="798"/>
      <c r="AN112" s="798"/>
      <c r="AO112" s="799"/>
      <c r="AP112" s="845" t="s">
        <v>111</v>
      </c>
      <c r="AQ112" s="846"/>
      <c r="AR112" s="846"/>
      <c r="AS112" s="846"/>
      <c r="AT112" s="847"/>
      <c r="AU112" s="957"/>
      <c r="AV112" s="958"/>
      <c r="AW112" s="958"/>
      <c r="AX112" s="958"/>
      <c r="AY112" s="958"/>
      <c r="AZ112" s="833" t="s">
        <v>413</v>
      </c>
      <c r="BA112" s="768"/>
      <c r="BB112" s="768"/>
      <c r="BC112" s="768"/>
      <c r="BD112" s="768"/>
      <c r="BE112" s="768"/>
      <c r="BF112" s="768"/>
      <c r="BG112" s="768"/>
      <c r="BH112" s="768"/>
      <c r="BI112" s="768"/>
      <c r="BJ112" s="768"/>
      <c r="BK112" s="768"/>
      <c r="BL112" s="768"/>
      <c r="BM112" s="768"/>
      <c r="BN112" s="768"/>
      <c r="BO112" s="768"/>
      <c r="BP112" s="769"/>
      <c r="BQ112" s="834">
        <v>2367123</v>
      </c>
      <c r="BR112" s="835"/>
      <c r="BS112" s="835"/>
      <c r="BT112" s="835"/>
      <c r="BU112" s="835"/>
      <c r="BV112" s="835">
        <v>2258987</v>
      </c>
      <c r="BW112" s="835"/>
      <c r="BX112" s="835"/>
      <c r="BY112" s="835"/>
      <c r="BZ112" s="835"/>
      <c r="CA112" s="835">
        <v>2139528</v>
      </c>
      <c r="CB112" s="835"/>
      <c r="CC112" s="835"/>
      <c r="CD112" s="835"/>
      <c r="CE112" s="835"/>
      <c r="CF112" s="896">
        <v>71.5</v>
      </c>
      <c r="CG112" s="897"/>
      <c r="CH112" s="897"/>
      <c r="CI112" s="897"/>
      <c r="CJ112" s="897"/>
      <c r="CK112" s="952"/>
      <c r="CL112" s="839"/>
      <c r="CM112" s="842" t="s">
        <v>414</v>
      </c>
      <c r="CN112" s="843"/>
      <c r="CO112" s="843"/>
      <c r="CP112" s="843"/>
      <c r="CQ112" s="843"/>
      <c r="CR112" s="843"/>
      <c r="CS112" s="843"/>
      <c r="CT112" s="843"/>
      <c r="CU112" s="843"/>
      <c r="CV112" s="843"/>
      <c r="CW112" s="843"/>
      <c r="CX112" s="843"/>
      <c r="CY112" s="843"/>
      <c r="CZ112" s="843"/>
      <c r="DA112" s="843"/>
      <c r="DB112" s="843"/>
      <c r="DC112" s="843"/>
      <c r="DD112" s="843"/>
      <c r="DE112" s="843"/>
      <c r="DF112" s="844"/>
      <c r="DG112" s="834" t="s">
        <v>111</v>
      </c>
      <c r="DH112" s="835"/>
      <c r="DI112" s="835"/>
      <c r="DJ112" s="835"/>
      <c r="DK112" s="835"/>
      <c r="DL112" s="835" t="s">
        <v>111</v>
      </c>
      <c r="DM112" s="835"/>
      <c r="DN112" s="835"/>
      <c r="DO112" s="835"/>
      <c r="DP112" s="835"/>
      <c r="DQ112" s="835" t="s">
        <v>111</v>
      </c>
      <c r="DR112" s="835"/>
      <c r="DS112" s="835"/>
      <c r="DT112" s="835"/>
      <c r="DU112" s="835"/>
      <c r="DV112" s="812" t="s">
        <v>111</v>
      </c>
      <c r="DW112" s="812"/>
      <c r="DX112" s="812"/>
      <c r="DY112" s="812"/>
      <c r="DZ112" s="813"/>
    </row>
    <row r="113" spans="1:130" s="199" customFormat="1" ht="26.25" customHeight="1">
      <c r="A113" s="939"/>
      <c r="B113" s="940"/>
      <c r="C113" s="768" t="s">
        <v>415</v>
      </c>
      <c r="D113" s="768"/>
      <c r="E113" s="768"/>
      <c r="F113" s="768"/>
      <c r="G113" s="768"/>
      <c r="H113" s="768"/>
      <c r="I113" s="768"/>
      <c r="J113" s="768"/>
      <c r="K113" s="768"/>
      <c r="L113" s="768"/>
      <c r="M113" s="768"/>
      <c r="N113" s="768"/>
      <c r="O113" s="768"/>
      <c r="P113" s="768"/>
      <c r="Q113" s="768"/>
      <c r="R113" s="768"/>
      <c r="S113" s="768"/>
      <c r="T113" s="768"/>
      <c r="U113" s="768"/>
      <c r="V113" s="768"/>
      <c r="W113" s="768"/>
      <c r="X113" s="768"/>
      <c r="Y113" s="768"/>
      <c r="Z113" s="769"/>
      <c r="AA113" s="943">
        <v>248129</v>
      </c>
      <c r="AB113" s="944"/>
      <c r="AC113" s="944"/>
      <c r="AD113" s="944"/>
      <c r="AE113" s="945"/>
      <c r="AF113" s="946">
        <v>280787</v>
      </c>
      <c r="AG113" s="944"/>
      <c r="AH113" s="944"/>
      <c r="AI113" s="944"/>
      <c r="AJ113" s="945"/>
      <c r="AK113" s="946">
        <v>290620</v>
      </c>
      <c r="AL113" s="944"/>
      <c r="AM113" s="944"/>
      <c r="AN113" s="944"/>
      <c r="AO113" s="945"/>
      <c r="AP113" s="947">
        <v>9.6999999999999993</v>
      </c>
      <c r="AQ113" s="948"/>
      <c r="AR113" s="948"/>
      <c r="AS113" s="948"/>
      <c r="AT113" s="949"/>
      <c r="AU113" s="957"/>
      <c r="AV113" s="958"/>
      <c r="AW113" s="958"/>
      <c r="AX113" s="958"/>
      <c r="AY113" s="958"/>
      <c r="AZ113" s="833" t="s">
        <v>416</v>
      </c>
      <c r="BA113" s="768"/>
      <c r="BB113" s="768"/>
      <c r="BC113" s="768"/>
      <c r="BD113" s="768"/>
      <c r="BE113" s="768"/>
      <c r="BF113" s="768"/>
      <c r="BG113" s="768"/>
      <c r="BH113" s="768"/>
      <c r="BI113" s="768"/>
      <c r="BJ113" s="768"/>
      <c r="BK113" s="768"/>
      <c r="BL113" s="768"/>
      <c r="BM113" s="768"/>
      <c r="BN113" s="768"/>
      <c r="BO113" s="768"/>
      <c r="BP113" s="769"/>
      <c r="BQ113" s="834">
        <v>74369</v>
      </c>
      <c r="BR113" s="835"/>
      <c r="BS113" s="835"/>
      <c r="BT113" s="835"/>
      <c r="BU113" s="835"/>
      <c r="BV113" s="835">
        <v>125271</v>
      </c>
      <c r="BW113" s="835"/>
      <c r="BX113" s="835"/>
      <c r="BY113" s="835"/>
      <c r="BZ113" s="835"/>
      <c r="CA113" s="835">
        <v>190392</v>
      </c>
      <c r="CB113" s="835"/>
      <c r="CC113" s="835"/>
      <c r="CD113" s="835"/>
      <c r="CE113" s="835"/>
      <c r="CF113" s="896">
        <v>6.4</v>
      </c>
      <c r="CG113" s="897"/>
      <c r="CH113" s="897"/>
      <c r="CI113" s="897"/>
      <c r="CJ113" s="897"/>
      <c r="CK113" s="952"/>
      <c r="CL113" s="839"/>
      <c r="CM113" s="842" t="s">
        <v>417</v>
      </c>
      <c r="CN113" s="843"/>
      <c r="CO113" s="843"/>
      <c r="CP113" s="843"/>
      <c r="CQ113" s="843"/>
      <c r="CR113" s="843"/>
      <c r="CS113" s="843"/>
      <c r="CT113" s="843"/>
      <c r="CU113" s="843"/>
      <c r="CV113" s="843"/>
      <c r="CW113" s="843"/>
      <c r="CX113" s="843"/>
      <c r="CY113" s="843"/>
      <c r="CZ113" s="843"/>
      <c r="DA113" s="843"/>
      <c r="DB113" s="843"/>
      <c r="DC113" s="843"/>
      <c r="DD113" s="843"/>
      <c r="DE113" s="843"/>
      <c r="DF113" s="844"/>
      <c r="DG113" s="797" t="s">
        <v>111</v>
      </c>
      <c r="DH113" s="798"/>
      <c r="DI113" s="798"/>
      <c r="DJ113" s="798"/>
      <c r="DK113" s="799"/>
      <c r="DL113" s="800" t="s">
        <v>111</v>
      </c>
      <c r="DM113" s="798"/>
      <c r="DN113" s="798"/>
      <c r="DO113" s="798"/>
      <c r="DP113" s="799"/>
      <c r="DQ113" s="800" t="s">
        <v>111</v>
      </c>
      <c r="DR113" s="798"/>
      <c r="DS113" s="798"/>
      <c r="DT113" s="798"/>
      <c r="DU113" s="799"/>
      <c r="DV113" s="845" t="s">
        <v>111</v>
      </c>
      <c r="DW113" s="846"/>
      <c r="DX113" s="846"/>
      <c r="DY113" s="846"/>
      <c r="DZ113" s="847"/>
    </row>
    <row r="114" spans="1:130" s="199" customFormat="1" ht="26.25" customHeight="1">
      <c r="A114" s="939"/>
      <c r="B114" s="940"/>
      <c r="C114" s="768" t="s">
        <v>418</v>
      </c>
      <c r="D114" s="768"/>
      <c r="E114" s="768"/>
      <c r="F114" s="768"/>
      <c r="G114" s="768"/>
      <c r="H114" s="768"/>
      <c r="I114" s="768"/>
      <c r="J114" s="768"/>
      <c r="K114" s="768"/>
      <c r="L114" s="768"/>
      <c r="M114" s="768"/>
      <c r="N114" s="768"/>
      <c r="O114" s="768"/>
      <c r="P114" s="768"/>
      <c r="Q114" s="768"/>
      <c r="R114" s="768"/>
      <c r="S114" s="768"/>
      <c r="T114" s="768"/>
      <c r="U114" s="768"/>
      <c r="V114" s="768"/>
      <c r="W114" s="768"/>
      <c r="X114" s="768"/>
      <c r="Y114" s="768"/>
      <c r="Z114" s="769"/>
      <c r="AA114" s="797">
        <v>5254</v>
      </c>
      <c r="AB114" s="798"/>
      <c r="AC114" s="798"/>
      <c r="AD114" s="798"/>
      <c r="AE114" s="799"/>
      <c r="AF114" s="800">
        <v>7754</v>
      </c>
      <c r="AG114" s="798"/>
      <c r="AH114" s="798"/>
      <c r="AI114" s="798"/>
      <c r="AJ114" s="799"/>
      <c r="AK114" s="800">
        <v>8440</v>
      </c>
      <c r="AL114" s="798"/>
      <c r="AM114" s="798"/>
      <c r="AN114" s="798"/>
      <c r="AO114" s="799"/>
      <c r="AP114" s="845">
        <v>0.3</v>
      </c>
      <c r="AQ114" s="846"/>
      <c r="AR114" s="846"/>
      <c r="AS114" s="846"/>
      <c r="AT114" s="847"/>
      <c r="AU114" s="957"/>
      <c r="AV114" s="958"/>
      <c r="AW114" s="958"/>
      <c r="AX114" s="958"/>
      <c r="AY114" s="958"/>
      <c r="AZ114" s="833" t="s">
        <v>419</v>
      </c>
      <c r="BA114" s="768"/>
      <c r="BB114" s="768"/>
      <c r="BC114" s="768"/>
      <c r="BD114" s="768"/>
      <c r="BE114" s="768"/>
      <c r="BF114" s="768"/>
      <c r="BG114" s="768"/>
      <c r="BH114" s="768"/>
      <c r="BI114" s="768"/>
      <c r="BJ114" s="768"/>
      <c r="BK114" s="768"/>
      <c r="BL114" s="768"/>
      <c r="BM114" s="768"/>
      <c r="BN114" s="768"/>
      <c r="BO114" s="768"/>
      <c r="BP114" s="769"/>
      <c r="BQ114" s="834">
        <v>790559</v>
      </c>
      <c r="BR114" s="835"/>
      <c r="BS114" s="835"/>
      <c r="BT114" s="835"/>
      <c r="BU114" s="835"/>
      <c r="BV114" s="835">
        <v>857312</v>
      </c>
      <c r="BW114" s="835"/>
      <c r="BX114" s="835"/>
      <c r="BY114" s="835"/>
      <c r="BZ114" s="835"/>
      <c r="CA114" s="835">
        <v>838601</v>
      </c>
      <c r="CB114" s="835"/>
      <c r="CC114" s="835"/>
      <c r="CD114" s="835"/>
      <c r="CE114" s="835"/>
      <c r="CF114" s="896">
        <v>28</v>
      </c>
      <c r="CG114" s="897"/>
      <c r="CH114" s="897"/>
      <c r="CI114" s="897"/>
      <c r="CJ114" s="897"/>
      <c r="CK114" s="952"/>
      <c r="CL114" s="839"/>
      <c r="CM114" s="842" t="s">
        <v>420</v>
      </c>
      <c r="CN114" s="843"/>
      <c r="CO114" s="843"/>
      <c r="CP114" s="843"/>
      <c r="CQ114" s="843"/>
      <c r="CR114" s="843"/>
      <c r="CS114" s="843"/>
      <c r="CT114" s="843"/>
      <c r="CU114" s="843"/>
      <c r="CV114" s="843"/>
      <c r="CW114" s="843"/>
      <c r="CX114" s="843"/>
      <c r="CY114" s="843"/>
      <c r="CZ114" s="843"/>
      <c r="DA114" s="843"/>
      <c r="DB114" s="843"/>
      <c r="DC114" s="843"/>
      <c r="DD114" s="843"/>
      <c r="DE114" s="843"/>
      <c r="DF114" s="844"/>
      <c r="DG114" s="797" t="s">
        <v>111</v>
      </c>
      <c r="DH114" s="798"/>
      <c r="DI114" s="798"/>
      <c r="DJ114" s="798"/>
      <c r="DK114" s="799"/>
      <c r="DL114" s="800" t="s">
        <v>111</v>
      </c>
      <c r="DM114" s="798"/>
      <c r="DN114" s="798"/>
      <c r="DO114" s="798"/>
      <c r="DP114" s="799"/>
      <c r="DQ114" s="800" t="s">
        <v>111</v>
      </c>
      <c r="DR114" s="798"/>
      <c r="DS114" s="798"/>
      <c r="DT114" s="798"/>
      <c r="DU114" s="799"/>
      <c r="DV114" s="845" t="s">
        <v>111</v>
      </c>
      <c r="DW114" s="846"/>
      <c r="DX114" s="846"/>
      <c r="DY114" s="846"/>
      <c r="DZ114" s="847"/>
    </row>
    <row r="115" spans="1:130" s="199" customFormat="1" ht="26.25" customHeight="1">
      <c r="A115" s="939"/>
      <c r="B115" s="940"/>
      <c r="C115" s="768" t="s">
        <v>421</v>
      </c>
      <c r="D115" s="768"/>
      <c r="E115" s="768"/>
      <c r="F115" s="768"/>
      <c r="G115" s="768"/>
      <c r="H115" s="768"/>
      <c r="I115" s="768"/>
      <c r="J115" s="768"/>
      <c r="K115" s="768"/>
      <c r="L115" s="768"/>
      <c r="M115" s="768"/>
      <c r="N115" s="768"/>
      <c r="O115" s="768"/>
      <c r="P115" s="768"/>
      <c r="Q115" s="768"/>
      <c r="R115" s="768"/>
      <c r="S115" s="768"/>
      <c r="T115" s="768"/>
      <c r="U115" s="768"/>
      <c r="V115" s="768"/>
      <c r="W115" s="768"/>
      <c r="X115" s="768"/>
      <c r="Y115" s="768"/>
      <c r="Z115" s="769"/>
      <c r="AA115" s="943">
        <v>60</v>
      </c>
      <c r="AB115" s="944"/>
      <c r="AC115" s="944"/>
      <c r="AD115" s="944"/>
      <c r="AE115" s="945"/>
      <c r="AF115" s="946">
        <v>28</v>
      </c>
      <c r="AG115" s="944"/>
      <c r="AH115" s="944"/>
      <c r="AI115" s="944"/>
      <c r="AJ115" s="945"/>
      <c r="AK115" s="946">
        <v>25</v>
      </c>
      <c r="AL115" s="944"/>
      <c r="AM115" s="944"/>
      <c r="AN115" s="944"/>
      <c r="AO115" s="945"/>
      <c r="AP115" s="947">
        <v>0</v>
      </c>
      <c r="AQ115" s="948"/>
      <c r="AR115" s="948"/>
      <c r="AS115" s="948"/>
      <c r="AT115" s="949"/>
      <c r="AU115" s="957"/>
      <c r="AV115" s="958"/>
      <c r="AW115" s="958"/>
      <c r="AX115" s="958"/>
      <c r="AY115" s="958"/>
      <c r="AZ115" s="833" t="s">
        <v>422</v>
      </c>
      <c r="BA115" s="768"/>
      <c r="BB115" s="768"/>
      <c r="BC115" s="768"/>
      <c r="BD115" s="768"/>
      <c r="BE115" s="768"/>
      <c r="BF115" s="768"/>
      <c r="BG115" s="768"/>
      <c r="BH115" s="768"/>
      <c r="BI115" s="768"/>
      <c r="BJ115" s="768"/>
      <c r="BK115" s="768"/>
      <c r="BL115" s="768"/>
      <c r="BM115" s="768"/>
      <c r="BN115" s="768"/>
      <c r="BO115" s="768"/>
      <c r="BP115" s="769"/>
      <c r="BQ115" s="834" t="s">
        <v>111</v>
      </c>
      <c r="BR115" s="835"/>
      <c r="BS115" s="835"/>
      <c r="BT115" s="835"/>
      <c r="BU115" s="835"/>
      <c r="BV115" s="835" t="s">
        <v>111</v>
      </c>
      <c r="BW115" s="835"/>
      <c r="BX115" s="835"/>
      <c r="BY115" s="835"/>
      <c r="BZ115" s="835"/>
      <c r="CA115" s="835">
        <v>152</v>
      </c>
      <c r="CB115" s="835"/>
      <c r="CC115" s="835"/>
      <c r="CD115" s="835"/>
      <c r="CE115" s="835"/>
      <c r="CF115" s="896">
        <v>0</v>
      </c>
      <c r="CG115" s="897"/>
      <c r="CH115" s="897"/>
      <c r="CI115" s="897"/>
      <c r="CJ115" s="897"/>
      <c r="CK115" s="952"/>
      <c r="CL115" s="839"/>
      <c r="CM115" s="833" t="s">
        <v>423</v>
      </c>
      <c r="CN115" s="936"/>
      <c r="CO115" s="936"/>
      <c r="CP115" s="936"/>
      <c r="CQ115" s="936"/>
      <c r="CR115" s="936"/>
      <c r="CS115" s="936"/>
      <c r="CT115" s="936"/>
      <c r="CU115" s="936"/>
      <c r="CV115" s="936"/>
      <c r="CW115" s="936"/>
      <c r="CX115" s="936"/>
      <c r="CY115" s="936"/>
      <c r="CZ115" s="936"/>
      <c r="DA115" s="936"/>
      <c r="DB115" s="936"/>
      <c r="DC115" s="936"/>
      <c r="DD115" s="936"/>
      <c r="DE115" s="936"/>
      <c r="DF115" s="769"/>
      <c r="DG115" s="797" t="s">
        <v>111</v>
      </c>
      <c r="DH115" s="798"/>
      <c r="DI115" s="798"/>
      <c r="DJ115" s="798"/>
      <c r="DK115" s="799"/>
      <c r="DL115" s="800" t="s">
        <v>111</v>
      </c>
      <c r="DM115" s="798"/>
      <c r="DN115" s="798"/>
      <c r="DO115" s="798"/>
      <c r="DP115" s="799"/>
      <c r="DQ115" s="800" t="s">
        <v>111</v>
      </c>
      <c r="DR115" s="798"/>
      <c r="DS115" s="798"/>
      <c r="DT115" s="798"/>
      <c r="DU115" s="799"/>
      <c r="DV115" s="845" t="s">
        <v>111</v>
      </c>
      <c r="DW115" s="846"/>
      <c r="DX115" s="846"/>
      <c r="DY115" s="846"/>
      <c r="DZ115" s="847"/>
    </row>
    <row r="116" spans="1:130" s="199" customFormat="1" ht="26.25" customHeight="1">
      <c r="A116" s="941"/>
      <c r="B116" s="942"/>
      <c r="C116" s="901" t="s">
        <v>424</v>
      </c>
      <c r="D116" s="901"/>
      <c r="E116" s="901"/>
      <c r="F116" s="901"/>
      <c r="G116" s="901"/>
      <c r="H116" s="901"/>
      <c r="I116" s="901"/>
      <c r="J116" s="901"/>
      <c r="K116" s="901"/>
      <c r="L116" s="901"/>
      <c r="M116" s="901"/>
      <c r="N116" s="901"/>
      <c r="O116" s="901"/>
      <c r="P116" s="901"/>
      <c r="Q116" s="901"/>
      <c r="R116" s="901"/>
      <c r="S116" s="901"/>
      <c r="T116" s="901"/>
      <c r="U116" s="901"/>
      <c r="V116" s="901"/>
      <c r="W116" s="901"/>
      <c r="X116" s="901"/>
      <c r="Y116" s="901"/>
      <c r="Z116" s="902"/>
      <c r="AA116" s="797" t="s">
        <v>111</v>
      </c>
      <c r="AB116" s="798"/>
      <c r="AC116" s="798"/>
      <c r="AD116" s="798"/>
      <c r="AE116" s="799"/>
      <c r="AF116" s="800" t="s">
        <v>111</v>
      </c>
      <c r="AG116" s="798"/>
      <c r="AH116" s="798"/>
      <c r="AI116" s="798"/>
      <c r="AJ116" s="799"/>
      <c r="AK116" s="800" t="s">
        <v>111</v>
      </c>
      <c r="AL116" s="798"/>
      <c r="AM116" s="798"/>
      <c r="AN116" s="798"/>
      <c r="AO116" s="799"/>
      <c r="AP116" s="845" t="s">
        <v>111</v>
      </c>
      <c r="AQ116" s="846"/>
      <c r="AR116" s="846"/>
      <c r="AS116" s="846"/>
      <c r="AT116" s="847"/>
      <c r="AU116" s="957"/>
      <c r="AV116" s="958"/>
      <c r="AW116" s="958"/>
      <c r="AX116" s="958"/>
      <c r="AY116" s="958"/>
      <c r="AZ116" s="884" t="s">
        <v>425</v>
      </c>
      <c r="BA116" s="885"/>
      <c r="BB116" s="885"/>
      <c r="BC116" s="885"/>
      <c r="BD116" s="885"/>
      <c r="BE116" s="885"/>
      <c r="BF116" s="885"/>
      <c r="BG116" s="885"/>
      <c r="BH116" s="885"/>
      <c r="BI116" s="885"/>
      <c r="BJ116" s="885"/>
      <c r="BK116" s="885"/>
      <c r="BL116" s="885"/>
      <c r="BM116" s="885"/>
      <c r="BN116" s="885"/>
      <c r="BO116" s="885"/>
      <c r="BP116" s="886"/>
      <c r="BQ116" s="834" t="s">
        <v>111</v>
      </c>
      <c r="BR116" s="835"/>
      <c r="BS116" s="835"/>
      <c r="BT116" s="835"/>
      <c r="BU116" s="835"/>
      <c r="BV116" s="835" t="s">
        <v>111</v>
      </c>
      <c r="BW116" s="835"/>
      <c r="BX116" s="835"/>
      <c r="BY116" s="835"/>
      <c r="BZ116" s="835"/>
      <c r="CA116" s="835" t="s">
        <v>111</v>
      </c>
      <c r="CB116" s="835"/>
      <c r="CC116" s="835"/>
      <c r="CD116" s="835"/>
      <c r="CE116" s="835"/>
      <c r="CF116" s="896" t="s">
        <v>111</v>
      </c>
      <c r="CG116" s="897"/>
      <c r="CH116" s="897"/>
      <c r="CI116" s="897"/>
      <c r="CJ116" s="897"/>
      <c r="CK116" s="952"/>
      <c r="CL116" s="839"/>
      <c r="CM116" s="842" t="s">
        <v>426</v>
      </c>
      <c r="CN116" s="843"/>
      <c r="CO116" s="843"/>
      <c r="CP116" s="843"/>
      <c r="CQ116" s="843"/>
      <c r="CR116" s="843"/>
      <c r="CS116" s="843"/>
      <c r="CT116" s="843"/>
      <c r="CU116" s="843"/>
      <c r="CV116" s="843"/>
      <c r="CW116" s="843"/>
      <c r="CX116" s="843"/>
      <c r="CY116" s="843"/>
      <c r="CZ116" s="843"/>
      <c r="DA116" s="843"/>
      <c r="DB116" s="843"/>
      <c r="DC116" s="843"/>
      <c r="DD116" s="843"/>
      <c r="DE116" s="843"/>
      <c r="DF116" s="844"/>
      <c r="DG116" s="797" t="s">
        <v>111</v>
      </c>
      <c r="DH116" s="798"/>
      <c r="DI116" s="798"/>
      <c r="DJ116" s="798"/>
      <c r="DK116" s="799"/>
      <c r="DL116" s="800" t="s">
        <v>111</v>
      </c>
      <c r="DM116" s="798"/>
      <c r="DN116" s="798"/>
      <c r="DO116" s="798"/>
      <c r="DP116" s="799"/>
      <c r="DQ116" s="800" t="s">
        <v>111</v>
      </c>
      <c r="DR116" s="798"/>
      <c r="DS116" s="798"/>
      <c r="DT116" s="798"/>
      <c r="DU116" s="799"/>
      <c r="DV116" s="845" t="s">
        <v>111</v>
      </c>
      <c r="DW116" s="846"/>
      <c r="DX116" s="846"/>
      <c r="DY116" s="846"/>
      <c r="DZ116" s="847"/>
    </row>
    <row r="117" spans="1:130" s="199" customFormat="1" ht="26.25" customHeight="1">
      <c r="A117" s="922" t="s">
        <v>169</v>
      </c>
      <c r="B117" s="923"/>
      <c r="C117" s="923"/>
      <c r="D117" s="923"/>
      <c r="E117" s="923"/>
      <c r="F117" s="923"/>
      <c r="G117" s="923"/>
      <c r="H117" s="923"/>
      <c r="I117" s="923"/>
      <c r="J117" s="923"/>
      <c r="K117" s="923"/>
      <c r="L117" s="923"/>
      <c r="M117" s="923"/>
      <c r="N117" s="923"/>
      <c r="O117" s="923"/>
      <c r="P117" s="923"/>
      <c r="Q117" s="923"/>
      <c r="R117" s="923"/>
      <c r="S117" s="923"/>
      <c r="T117" s="923"/>
      <c r="U117" s="923"/>
      <c r="V117" s="923"/>
      <c r="W117" s="923"/>
      <c r="X117" s="923"/>
      <c r="Y117" s="898" t="s">
        <v>427</v>
      </c>
      <c r="Z117" s="924"/>
      <c r="AA117" s="929">
        <v>537344</v>
      </c>
      <c r="AB117" s="930"/>
      <c r="AC117" s="930"/>
      <c r="AD117" s="930"/>
      <c r="AE117" s="931"/>
      <c r="AF117" s="932">
        <v>529076</v>
      </c>
      <c r="AG117" s="930"/>
      <c r="AH117" s="930"/>
      <c r="AI117" s="930"/>
      <c r="AJ117" s="931"/>
      <c r="AK117" s="932">
        <v>540994</v>
      </c>
      <c r="AL117" s="930"/>
      <c r="AM117" s="930"/>
      <c r="AN117" s="930"/>
      <c r="AO117" s="931"/>
      <c r="AP117" s="933"/>
      <c r="AQ117" s="934"/>
      <c r="AR117" s="934"/>
      <c r="AS117" s="934"/>
      <c r="AT117" s="935"/>
      <c r="AU117" s="957"/>
      <c r="AV117" s="958"/>
      <c r="AW117" s="958"/>
      <c r="AX117" s="958"/>
      <c r="AY117" s="958"/>
      <c r="AZ117" s="884" t="s">
        <v>428</v>
      </c>
      <c r="BA117" s="885"/>
      <c r="BB117" s="885"/>
      <c r="BC117" s="885"/>
      <c r="BD117" s="885"/>
      <c r="BE117" s="885"/>
      <c r="BF117" s="885"/>
      <c r="BG117" s="885"/>
      <c r="BH117" s="885"/>
      <c r="BI117" s="885"/>
      <c r="BJ117" s="885"/>
      <c r="BK117" s="885"/>
      <c r="BL117" s="885"/>
      <c r="BM117" s="885"/>
      <c r="BN117" s="885"/>
      <c r="BO117" s="885"/>
      <c r="BP117" s="886"/>
      <c r="BQ117" s="834" t="s">
        <v>111</v>
      </c>
      <c r="BR117" s="835"/>
      <c r="BS117" s="835"/>
      <c r="BT117" s="835"/>
      <c r="BU117" s="835"/>
      <c r="BV117" s="835" t="s">
        <v>111</v>
      </c>
      <c r="BW117" s="835"/>
      <c r="BX117" s="835"/>
      <c r="BY117" s="835"/>
      <c r="BZ117" s="835"/>
      <c r="CA117" s="835" t="s">
        <v>111</v>
      </c>
      <c r="CB117" s="835"/>
      <c r="CC117" s="835"/>
      <c r="CD117" s="835"/>
      <c r="CE117" s="835"/>
      <c r="CF117" s="896" t="s">
        <v>111</v>
      </c>
      <c r="CG117" s="897"/>
      <c r="CH117" s="897"/>
      <c r="CI117" s="897"/>
      <c r="CJ117" s="897"/>
      <c r="CK117" s="952"/>
      <c r="CL117" s="839"/>
      <c r="CM117" s="842" t="s">
        <v>429</v>
      </c>
      <c r="CN117" s="843"/>
      <c r="CO117" s="843"/>
      <c r="CP117" s="843"/>
      <c r="CQ117" s="843"/>
      <c r="CR117" s="843"/>
      <c r="CS117" s="843"/>
      <c r="CT117" s="843"/>
      <c r="CU117" s="843"/>
      <c r="CV117" s="843"/>
      <c r="CW117" s="843"/>
      <c r="CX117" s="843"/>
      <c r="CY117" s="843"/>
      <c r="CZ117" s="843"/>
      <c r="DA117" s="843"/>
      <c r="DB117" s="843"/>
      <c r="DC117" s="843"/>
      <c r="DD117" s="843"/>
      <c r="DE117" s="843"/>
      <c r="DF117" s="844"/>
      <c r="DG117" s="797" t="s">
        <v>111</v>
      </c>
      <c r="DH117" s="798"/>
      <c r="DI117" s="798"/>
      <c r="DJ117" s="798"/>
      <c r="DK117" s="799"/>
      <c r="DL117" s="800" t="s">
        <v>111</v>
      </c>
      <c r="DM117" s="798"/>
      <c r="DN117" s="798"/>
      <c r="DO117" s="798"/>
      <c r="DP117" s="799"/>
      <c r="DQ117" s="800" t="s">
        <v>111</v>
      </c>
      <c r="DR117" s="798"/>
      <c r="DS117" s="798"/>
      <c r="DT117" s="798"/>
      <c r="DU117" s="799"/>
      <c r="DV117" s="845" t="s">
        <v>111</v>
      </c>
      <c r="DW117" s="846"/>
      <c r="DX117" s="846"/>
      <c r="DY117" s="846"/>
      <c r="DZ117" s="847"/>
    </row>
    <row r="118" spans="1:130" s="199" customFormat="1" ht="26.25" customHeight="1">
      <c r="A118" s="922" t="s">
        <v>403</v>
      </c>
      <c r="B118" s="923"/>
      <c r="C118" s="923"/>
      <c r="D118" s="923"/>
      <c r="E118" s="923"/>
      <c r="F118" s="923"/>
      <c r="G118" s="923"/>
      <c r="H118" s="923"/>
      <c r="I118" s="923"/>
      <c r="J118" s="923"/>
      <c r="K118" s="923"/>
      <c r="L118" s="923"/>
      <c r="M118" s="923"/>
      <c r="N118" s="923"/>
      <c r="O118" s="923"/>
      <c r="P118" s="923"/>
      <c r="Q118" s="923"/>
      <c r="R118" s="923"/>
      <c r="S118" s="923"/>
      <c r="T118" s="923"/>
      <c r="U118" s="923"/>
      <c r="V118" s="923"/>
      <c r="W118" s="923"/>
      <c r="X118" s="923"/>
      <c r="Y118" s="923"/>
      <c r="Z118" s="924"/>
      <c r="AA118" s="925" t="s">
        <v>401</v>
      </c>
      <c r="AB118" s="923"/>
      <c r="AC118" s="923"/>
      <c r="AD118" s="923"/>
      <c r="AE118" s="924"/>
      <c r="AF118" s="925" t="s">
        <v>286</v>
      </c>
      <c r="AG118" s="923"/>
      <c r="AH118" s="923"/>
      <c r="AI118" s="923"/>
      <c r="AJ118" s="924"/>
      <c r="AK118" s="925" t="s">
        <v>285</v>
      </c>
      <c r="AL118" s="923"/>
      <c r="AM118" s="923"/>
      <c r="AN118" s="923"/>
      <c r="AO118" s="924"/>
      <c r="AP118" s="926" t="s">
        <v>402</v>
      </c>
      <c r="AQ118" s="927"/>
      <c r="AR118" s="927"/>
      <c r="AS118" s="927"/>
      <c r="AT118" s="928"/>
      <c r="AU118" s="957"/>
      <c r="AV118" s="958"/>
      <c r="AW118" s="958"/>
      <c r="AX118" s="958"/>
      <c r="AY118" s="958"/>
      <c r="AZ118" s="900" t="s">
        <v>430</v>
      </c>
      <c r="BA118" s="901"/>
      <c r="BB118" s="901"/>
      <c r="BC118" s="901"/>
      <c r="BD118" s="901"/>
      <c r="BE118" s="901"/>
      <c r="BF118" s="901"/>
      <c r="BG118" s="901"/>
      <c r="BH118" s="901"/>
      <c r="BI118" s="901"/>
      <c r="BJ118" s="901"/>
      <c r="BK118" s="901"/>
      <c r="BL118" s="901"/>
      <c r="BM118" s="901"/>
      <c r="BN118" s="901"/>
      <c r="BO118" s="901"/>
      <c r="BP118" s="902"/>
      <c r="BQ118" s="903" t="s">
        <v>111</v>
      </c>
      <c r="BR118" s="866"/>
      <c r="BS118" s="866"/>
      <c r="BT118" s="866"/>
      <c r="BU118" s="866"/>
      <c r="BV118" s="866" t="s">
        <v>111</v>
      </c>
      <c r="BW118" s="866"/>
      <c r="BX118" s="866"/>
      <c r="BY118" s="866"/>
      <c r="BZ118" s="866"/>
      <c r="CA118" s="866" t="s">
        <v>111</v>
      </c>
      <c r="CB118" s="866"/>
      <c r="CC118" s="866"/>
      <c r="CD118" s="866"/>
      <c r="CE118" s="866"/>
      <c r="CF118" s="896" t="s">
        <v>111</v>
      </c>
      <c r="CG118" s="897"/>
      <c r="CH118" s="897"/>
      <c r="CI118" s="897"/>
      <c r="CJ118" s="897"/>
      <c r="CK118" s="952"/>
      <c r="CL118" s="839"/>
      <c r="CM118" s="842" t="s">
        <v>431</v>
      </c>
      <c r="CN118" s="843"/>
      <c r="CO118" s="843"/>
      <c r="CP118" s="843"/>
      <c r="CQ118" s="843"/>
      <c r="CR118" s="843"/>
      <c r="CS118" s="843"/>
      <c r="CT118" s="843"/>
      <c r="CU118" s="843"/>
      <c r="CV118" s="843"/>
      <c r="CW118" s="843"/>
      <c r="CX118" s="843"/>
      <c r="CY118" s="843"/>
      <c r="CZ118" s="843"/>
      <c r="DA118" s="843"/>
      <c r="DB118" s="843"/>
      <c r="DC118" s="843"/>
      <c r="DD118" s="843"/>
      <c r="DE118" s="843"/>
      <c r="DF118" s="844"/>
      <c r="DG118" s="797" t="s">
        <v>111</v>
      </c>
      <c r="DH118" s="798"/>
      <c r="DI118" s="798"/>
      <c r="DJ118" s="798"/>
      <c r="DK118" s="799"/>
      <c r="DL118" s="800" t="s">
        <v>111</v>
      </c>
      <c r="DM118" s="798"/>
      <c r="DN118" s="798"/>
      <c r="DO118" s="798"/>
      <c r="DP118" s="799"/>
      <c r="DQ118" s="800" t="s">
        <v>111</v>
      </c>
      <c r="DR118" s="798"/>
      <c r="DS118" s="798"/>
      <c r="DT118" s="798"/>
      <c r="DU118" s="799"/>
      <c r="DV118" s="845" t="s">
        <v>111</v>
      </c>
      <c r="DW118" s="846"/>
      <c r="DX118" s="846"/>
      <c r="DY118" s="846"/>
      <c r="DZ118" s="847"/>
    </row>
    <row r="119" spans="1:130" s="199" customFormat="1" ht="26.25" customHeight="1">
      <c r="A119" s="836" t="s">
        <v>406</v>
      </c>
      <c r="B119" s="837"/>
      <c r="C119" s="912" t="s">
        <v>407</v>
      </c>
      <c r="D119" s="913"/>
      <c r="E119" s="913"/>
      <c r="F119" s="913"/>
      <c r="G119" s="913"/>
      <c r="H119" s="913"/>
      <c r="I119" s="913"/>
      <c r="J119" s="913"/>
      <c r="K119" s="913"/>
      <c r="L119" s="913"/>
      <c r="M119" s="913"/>
      <c r="N119" s="913"/>
      <c r="O119" s="913"/>
      <c r="P119" s="913"/>
      <c r="Q119" s="913"/>
      <c r="R119" s="913"/>
      <c r="S119" s="913"/>
      <c r="T119" s="913"/>
      <c r="U119" s="913"/>
      <c r="V119" s="913"/>
      <c r="W119" s="913"/>
      <c r="X119" s="913"/>
      <c r="Y119" s="913"/>
      <c r="Z119" s="914"/>
      <c r="AA119" s="915" t="s">
        <v>111</v>
      </c>
      <c r="AB119" s="916"/>
      <c r="AC119" s="916"/>
      <c r="AD119" s="916"/>
      <c r="AE119" s="917"/>
      <c r="AF119" s="918" t="s">
        <v>111</v>
      </c>
      <c r="AG119" s="916"/>
      <c r="AH119" s="916"/>
      <c r="AI119" s="916"/>
      <c r="AJ119" s="917"/>
      <c r="AK119" s="918" t="s">
        <v>111</v>
      </c>
      <c r="AL119" s="916"/>
      <c r="AM119" s="916"/>
      <c r="AN119" s="916"/>
      <c r="AO119" s="917"/>
      <c r="AP119" s="919" t="s">
        <v>111</v>
      </c>
      <c r="AQ119" s="920"/>
      <c r="AR119" s="920"/>
      <c r="AS119" s="920"/>
      <c r="AT119" s="921"/>
      <c r="AU119" s="959"/>
      <c r="AV119" s="960"/>
      <c r="AW119" s="960"/>
      <c r="AX119" s="960"/>
      <c r="AY119" s="960"/>
      <c r="AZ119" s="230" t="s">
        <v>169</v>
      </c>
      <c r="BA119" s="230"/>
      <c r="BB119" s="230"/>
      <c r="BC119" s="230"/>
      <c r="BD119" s="230"/>
      <c r="BE119" s="230"/>
      <c r="BF119" s="230"/>
      <c r="BG119" s="230"/>
      <c r="BH119" s="230"/>
      <c r="BI119" s="230"/>
      <c r="BJ119" s="230"/>
      <c r="BK119" s="230"/>
      <c r="BL119" s="230"/>
      <c r="BM119" s="230"/>
      <c r="BN119" s="230"/>
      <c r="BO119" s="898" t="s">
        <v>432</v>
      </c>
      <c r="BP119" s="899"/>
      <c r="BQ119" s="903">
        <v>5143798</v>
      </c>
      <c r="BR119" s="866"/>
      <c r="BS119" s="866"/>
      <c r="BT119" s="866"/>
      <c r="BU119" s="866"/>
      <c r="BV119" s="866">
        <v>5125608</v>
      </c>
      <c r="BW119" s="866"/>
      <c r="BX119" s="866"/>
      <c r="BY119" s="866"/>
      <c r="BZ119" s="866"/>
      <c r="CA119" s="866">
        <v>5076265</v>
      </c>
      <c r="CB119" s="866"/>
      <c r="CC119" s="866"/>
      <c r="CD119" s="866"/>
      <c r="CE119" s="866"/>
      <c r="CF119" s="764"/>
      <c r="CG119" s="765"/>
      <c r="CH119" s="765"/>
      <c r="CI119" s="765"/>
      <c r="CJ119" s="855"/>
      <c r="CK119" s="953"/>
      <c r="CL119" s="841"/>
      <c r="CM119" s="859" t="s">
        <v>433</v>
      </c>
      <c r="CN119" s="860"/>
      <c r="CO119" s="860"/>
      <c r="CP119" s="860"/>
      <c r="CQ119" s="860"/>
      <c r="CR119" s="860"/>
      <c r="CS119" s="860"/>
      <c r="CT119" s="860"/>
      <c r="CU119" s="860"/>
      <c r="CV119" s="860"/>
      <c r="CW119" s="860"/>
      <c r="CX119" s="860"/>
      <c r="CY119" s="860"/>
      <c r="CZ119" s="860"/>
      <c r="DA119" s="860"/>
      <c r="DB119" s="860"/>
      <c r="DC119" s="860"/>
      <c r="DD119" s="860"/>
      <c r="DE119" s="860"/>
      <c r="DF119" s="861"/>
      <c r="DG119" s="780" t="s">
        <v>111</v>
      </c>
      <c r="DH119" s="781"/>
      <c r="DI119" s="781"/>
      <c r="DJ119" s="781"/>
      <c r="DK119" s="782"/>
      <c r="DL119" s="783" t="s">
        <v>111</v>
      </c>
      <c r="DM119" s="781"/>
      <c r="DN119" s="781"/>
      <c r="DO119" s="781"/>
      <c r="DP119" s="782"/>
      <c r="DQ119" s="783" t="s">
        <v>111</v>
      </c>
      <c r="DR119" s="781"/>
      <c r="DS119" s="781"/>
      <c r="DT119" s="781"/>
      <c r="DU119" s="782"/>
      <c r="DV119" s="869" t="s">
        <v>111</v>
      </c>
      <c r="DW119" s="870"/>
      <c r="DX119" s="870"/>
      <c r="DY119" s="870"/>
      <c r="DZ119" s="871"/>
    </row>
    <row r="120" spans="1:130" s="199" customFormat="1" ht="26.25" customHeight="1">
      <c r="A120" s="838"/>
      <c r="B120" s="839"/>
      <c r="C120" s="842" t="s">
        <v>410</v>
      </c>
      <c r="D120" s="843"/>
      <c r="E120" s="843"/>
      <c r="F120" s="843"/>
      <c r="G120" s="843"/>
      <c r="H120" s="843"/>
      <c r="I120" s="843"/>
      <c r="J120" s="843"/>
      <c r="K120" s="843"/>
      <c r="L120" s="843"/>
      <c r="M120" s="843"/>
      <c r="N120" s="843"/>
      <c r="O120" s="843"/>
      <c r="P120" s="843"/>
      <c r="Q120" s="843"/>
      <c r="R120" s="843"/>
      <c r="S120" s="843"/>
      <c r="T120" s="843"/>
      <c r="U120" s="843"/>
      <c r="V120" s="843"/>
      <c r="W120" s="843"/>
      <c r="X120" s="843"/>
      <c r="Y120" s="843"/>
      <c r="Z120" s="844"/>
      <c r="AA120" s="797" t="s">
        <v>111</v>
      </c>
      <c r="AB120" s="798"/>
      <c r="AC120" s="798"/>
      <c r="AD120" s="798"/>
      <c r="AE120" s="799"/>
      <c r="AF120" s="800" t="s">
        <v>111</v>
      </c>
      <c r="AG120" s="798"/>
      <c r="AH120" s="798"/>
      <c r="AI120" s="798"/>
      <c r="AJ120" s="799"/>
      <c r="AK120" s="800" t="s">
        <v>111</v>
      </c>
      <c r="AL120" s="798"/>
      <c r="AM120" s="798"/>
      <c r="AN120" s="798"/>
      <c r="AO120" s="799"/>
      <c r="AP120" s="845" t="s">
        <v>111</v>
      </c>
      <c r="AQ120" s="846"/>
      <c r="AR120" s="846"/>
      <c r="AS120" s="846"/>
      <c r="AT120" s="847"/>
      <c r="AU120" s="904" t="s">
        <v>434</v>
      </c>
      <c r="AV120" s="905"/>
      <c r="AW120" s="905"/>
      <c r="AX120" s="905"/>
      <c r="AY120" s="906"/>
      <c r="AZ120" s="881" t="s">
        <v>435</v>
      </c>
      <c r="BA120" s="826"/>
      <c r="BB120" s="826"/>
      <c r="BC120" s="826"/>
      <c r="BD120" s="826"/>
      <c r="BE120" s="826"/>
      <c r="BF120" s="826"/>
      <c r="BG120" s="826"/>
      <c r="BH120" s="826"/>
      <c r="BI120" s="826"/>
      <c r="BJ120" s="826"/>
      <c r="BK120" s="826"/>
      <c r="BL120" s="826"/>
      <c r="BM120" s="826"/>
      <c r="BN120" s="826"/>
      <c r="BO120" s="826"/>
      <c r="BP120" s="827"/>
      <c r="BQ120" s="882">
        <v>2444839</v>
      </c>
      <c r="BR120" s="863"/>
      <c r="BS120" s="863"/>
      <c r="BT120" s="863"/>
      <c r="BU120" s="863"/>
      <c r="BV120" s="863">
        <v>2555964</v>
      </c>
      <c r="BW120" s="863"/>
      <c r="BX120" s="863"/>
      <c r="BY120" s="863"/>
      <c r="BZ120" s="863"/>
      <c r="CA120" s="863">
        <v>2567796</v>
      </c>
      <c r="CB120" s="863"/>
      <c r="CC120" s="863"/>
      <c r="CD120" s="863"/>
      <c r="CE120" s="863"/>
      <c r="CF120" s="887">
        <v>85.8</v>
      </c>
      <c r="CG120" s="888"/>
      <c r="CH120" s="888"/>
      <c r="CI120" s="888"/>
      <c r="CJ120" s="888"/>
      <c r="CK120" s="889" t="s">
        <v>436</v>
      </c>
      <c r="CL120" s="873"/>
      <c r="CM120" s="873"/>
      <c r="CN120" s="873"/>
      <c r="CO120" s="874"/>
      <c r="CP120" s="893" t="s">
        <v>384</v>
      </c>
      <c r="CQ120" s="894"/>
      <c r="CR120" s="894"/>
      <c r="CS120" s="894"/>
      <c r="CT120" s="894"/>
      <c r="CU120" s="894"/>
      <c r="CV120" s="894"/>
      <c r="CW120" s="894"/>
      <c r="CX120" s="894"/>
      <c r="CY120" s="894"/>
      <c r="CZ120" s="894"/>
      <c r="DA120" s="894"/>
      <c r="DB120" s="894"/>
      <c r="DC120" s="894"/>
      <c r="DD120" s="894"/>
      <c r="DE120" s="894"/>
      <c r="DF120" s="895"/>
      <c r="DG120" s="882">
        <v>1591309</v>
      </c>
      <c r="DH120" s="863"/>
      <c r="DI120" s="863"/>
      <c r="DJ120" s="863"/>
      <c r="DK120" s="863"/>
      <c r="DL120" s="863">
        <v>1483314</v>
      </c>
      <c r="DM120" s="863"/>
      <c r="DN120" s="863"/>
      <c r="DO120" s="863"/>
      <c r="DP120" s="863"/>
      <c r="DQ120" s="863">
        <v>1374555</v>
      </c>
      <c r="DR120" s="863"/>
      <c r="DS120" s="863"/>
      <c r="DT120" s="863"/>
      <c r="DU120" s="863"/>
      <c r="DV120" s="864">
        <v>46</v>
      </c>
      <c r="DW120" s="864"/>
      <c r="DX120" s="864"/>
      <c r="DY120" s="864"/>
      <c r="DZ120" s="865"/>
    </row>
    <row r="121" spans="1:130" s="199" customFormat="1" ht="26.25" customHeight="1">
      <c r="A121" s="838"/>
      <c r="B121" s="839"/>
      <c r="C121" s="884" t="s">
        <v>437</v>
      </c>
      <c r="D121" s="885"/>
      <c r="E121" s="885"/>
      <c r="F121" s="885"/>
      <c r="G121" s="885"/>
      <c r="H121" s="885"/>
      <c r="I121" s="885"/>
      <c r="J121" s="885"/>
      <c r="K121" s="885"/>
      <c r="L121" s="885"/>
      <c r="M121" s="885"/>
      <c r="N121" s="885"/>
      <c r="O121" s="885"/>
      <c r="P121" s="885"/>
      <c r="Q121" s="885"/>
      <c r="R121" s="885"/>
      <c r="S121" s="885"/>
      <c r="T121" s="885"/>
      <c r="U121" s="885"/>
      <c r="V121" s="885"/>
      <c r="W121" s="885"/>
      <c r="X121" s="885"/>
      <c r="Y121" s="885"/>
      <c r="Z121" s="886"/>
      <c r="AA121" s="797" t="s">
        <v>111</v>
      </c>
      <c r="AB121" s="798"/>
      <c r="AC121" s="798"/>
      <c r="AD121" s="798"/>
      <c r="AE121" s="799"/>
      <c r="AF121" s="800" t="s">
        <v>111</v>
      </c>
      <c r="AG121" s="798"/>
      <c r="AH121" s="798"/>
      <c r="AI121" s="798"/>
      <c r="AJ121" s="799"/>
      <c r="AK121" s="800" t="s">
        <v>111</v>
      </c>
      <c r="AL121" s="798"/>
      <c r="AM121" s="798"/>
      <c r="AN121" s="798"/>
      <c r="AO121" s="799"/>
      <c r="AP121" s="845" t="s">
        <v>111</v>
      </c>
      <c r="AQ121" s="846"/>
      <c r="AR121" s="846"/>
      <c r="AS121" s="846"/>
      <c r="AT121" s="847"/>
      <c r="AU121" s="907"/>
      <c r="AV121" s="908"/>
      <c r="AW121" s="908"/>
      <c r="AX121" s="908"/>
      <c r="AY121" s="909"/>
      <c r="AZ121" s="833" t="s">
        <v>438</v>
      </c>
      <c r="BA121" s="768"/>
      <c r="BB121" s="768"/>
      <c r="BC121" s="768"/>
      <c r="BD121" s="768"/>
      <c r="BE121" s="768"/>
      <c r="BF121" s="768"/>
      <c r="BG121" s="768"/>
      <c r="BH121" s="768"/>
      <c r="BI121" s="768"/>
      <c r="BJ121" s="768"/>
      <c r="BK121" s="768"/>
      <c r="BL121" s="768"/>
      <c r="BM121" s="768"/>
      <c r="BN121" s="768"/>
      <c r="BO121" s="768"/>
      <c r="BP121" s="769"/>
      <c r="BQ121" s="834" t="s">
        <v>111</v>
      </c>
      <c r="BR121" s="835"/>
      <c r="BS121" s="835"/>
      <c r="BT121" s="835"/>
      <c r="BU121" s="835"/>
      <c r="BV121" s="835" t="s">
        <v>111</v>
      </c>
      <c r="BW121" s="835"/>
      <c r="BX121" s="835"/>
      <c r="BY121" s="835"/>
      <c r="BZ121" s="835"/>
      <c r="CA121" s="835" t="s">
        <v>111</v>
      </c>
      <c r="CB121" s="835"/>
      <c r="CC121" s="835"/>
      <c r="CD121" s="835"/>
      <c r="CE121" s="835"/>
      <c r="CF121" s="896" t="s">
        <v>111</v>
      </c>
      <c r="CG121" s="897"/>
      <c r="CH121" s="897"/>
      <c r="CI121" s="897"/>
      <c r="CJ121" s="897"/>
      <c r="CK121" s="890"/>
      <c r="CL121" s="876"/>
      <c r="CM121" s="876"/>
      <c r="CN121" s="876"/>
      <c r="CO121" s="877"/>
      <c r="CP121" s="856" t="s">
        <v>381</v>
      </c>
      <c r="CQ121" s="857"/>
      <c r="CR121" s="857"/>
      <c r="CS121" s="857"/>
      <c r="CT121" s="857"/>
      <c r="CU121" s="857"/>
      <c r="CV121" s="857"/>
      <c r="CW121" s="857"/>
      <c r="CX121" s="857"/>
      <c r="CY121" s="857"/>
      <c r="CZ121" s="857"/>
      <c r="DA121" s="857"/>
      <c r="DB121" s="857"/>
      <c r="DC121" s="857"/>
      <c r="DD121" s="857"/>
      <c r="DE121" s="857"/>
      <c r="DF121" s="858"/>
      <c r="DG121" s="834">
        <v>348415</v>
      </c>
      <c r="DH121" s="835"/>
      <c r="DI121" s="835"/>
      <c r="DJ121" s="835"/>
      <c r="DK121" s="835"/>
      <c r="DL121" s="835">
        <v>377317</v>
      </c>
      <c r="DM121" s="835"/>
      <c r="DN121" s="835"/>
      <c r="DO121" s="835"/>
      <c r="DP121" s="835"/>
      <c r="DQ121" s="835">
        <v>392536</v>
      </c>
      <c r="DR121" s="835"/>
      <c r="DS121" s="835"/>
      <c r="DT121" s="835"/>
      <c r="DU121" s="835"/>
      <c r="DV121" s="812">
        <v>13.1</v>
      </c>
      <c r="DW121" s="812"/>
      <c r="DX121" s="812"/>
      <c r="DY121" s="812"/>
      <c r="DZ121" s="813"/>
    </row>
    <row r="122" spans="1:130" s="199" customFormat="1" ht="26.25" customHeight="1">
      <c r="A122" s="838"/>
      <c r="B122" s="839"/>
      <c r="C122" s="842" t="s">
        <v>420</v>
      </c>
      <c r="D122" s="843"/>
      <c r="E122" s="843"/>
      <c r="F122" s="843"/>
      <c r="G122" s="843"/>
      <c r="H122" s="843"/>
      <c r="I122" s="843"/>
      <c r="J122" s="843"/>
      <c r="K122" s="843"/>
      <c r="L122" s="843"/>
      <c r="M122" s="843"/>
      <c r="N122" s="843"/>
      <c r="O122" s="843"/>
      <c r="P122" s="843"/>
      <c r="Q122" s="843"/>
      <c r="R122" s="843"/>
      <c r="S122" s="843"/>
      <c r="T122" s="843"/>
      <c r="U122" s="843"/>
      <c r="V122" s="843"/>
      <c r="W122" s="843"/>
      <c r="X122" s="843"/>
      <c r="Y122" s="843"/>
      <c r="Z122" s="844"/>
      <c r="AA122" s="797" t="s">
        <v>111</v>
      </c>
      <c r="AB122" s="798"/>
      <c r="AC122" s="798"/>
      <c r="AD122" s="798"/>
      <c r="AE122" s="799"/>
      <c r="AF122" s="800" t="s">
        <v>111</v>
      </c>
      <c r="AG122" s="798"/>
      <c r="AH122" s="798"/>
      <c r="AI122" s="798"/>
      <c r="AJ122" s="799"/>
      <c r="AK122" s="800" t="s">
        <v>111</v>
      </c>
      <c r="AL122" s="798"/>
      <c r="AM122" s="798"/>
      <c r="AN122" s="798"/>
      <c r="AO122" s="799"/>
      <c r="AP122" s="845" t="s">
        <v>111</v>
      </c>
      <c r="AQ122" s="846"/>
      <c r="AR122" s="846"/>
      <c r="AS122" s="846"/>
      <c r="AT122" s="847"/>
      <c r="AU122" s="907"/>
      <c r="AV122" s="908"/>
      <c r="AW122" s="908"/>
      <c r="AX122" s="908"/>
      <c r="AY122" s="909"/>
      <c r="AZ122" s="900" t="s">
        <v>439</v>
      </c>
      <c r="BA122" s="901"/>
      <c r="BB122" s="901"/>
      <c r="BC122" s="901"/>
      <c r="BD122" s="901"/>
      <c r="BE122" s="901"/>
      <c r="BF122" s="901"/>
      <c r="BG122" s="901"/>
      <c r="BH122" s="901"/>
      <c r="BI122" s="901"/>
      <c r="BJ122" s="901"/>
      <c r="BK122" s="901"/>
      <c r="BL122" s="901"/>
      <c r="BM122" s="901"/>
      <c r="BN122" s="901"/>
      <c r="BO122" s="901"/>
      <c r="BP122" s="902"/>
      <c r="BQ122" s="903">
        <v>4159939</v>
      </c>
      <c r="BR122" s="866"/>
      <c r="BS122" s="866"/>
      <c r="BT122" s="866"/>
      <c r="BU122" s="866"/>
      <c r="BV122" s="866">
        <v>4140130</v>
      </c>
      <c r="BW122" s="866"/>
      <c r="BX122" s="866"/>
      <c r="BY122" s="866"/>
      <c r="BZ122" s="866"/>
      <c r="CA122" s="866">
        <v>4006939</v>
      </c>
      <c r="CB122" s="866"/>
      <c r="CC122" s="866"/>
      <c r="CD122" s="866"/>
      <c r="CE122" s="866"/>
      <c r="CF122" s="867">
        <v>133.9</v>
      </c>
      <c r="CG122" s="868"/>
      <c r="CH122" s="868"/>
      <c r="CI122" s="868"/>
      <c r="CJ122" s="868"/>
      <c r="CK122" s="890"/>
      <c r="CL122" s="876"/>
      <c r="CM122" s="876"/>
      <c r="CN122" s="876"/>
      <c r="CO122" s="877"/>
      <c r="CP122" s="856" t="s">
        <v>383</v>
      </c>
      <c r="CQ122" s="857"/>
      <c r="CR122" s="857"/>
      <c r="CS122" s="857"/>
      <c r="CT122" s="857"/>
      <c r="CU122" s="857"/>
      <c r="CV122" s="857"/>
      <c r="CW122" s="857"/>
      <c r="CX122" s="857"/>
      <c r="CY122" s="857"/>
      <c r="CZ122" s="857"/>
      <c r="DA122" s="857"/>
      <c r="DB122" s="857"/>
      <c r="DC122" s="857"/>
      <c r="DD122" s="857"/>
      <c r="DE122" s="857"/>
      <c r="DF122" s="858"/>
      <c r="DG122" s="834">
        <v>427399</v>
      </c>
      <c r="DH122" s="835"/>
      <c r="DI122" s="835"/>
      <c r="DJ122" s="835"/>
      <c r="DK122" s="835"/>
      <c r="DL122" s="835">
        <v>398356</v>
      </c>
      <c r="DM122" s="835"/>
      <c r="DN122" s="835"/>
      <c r="DO122" s="835"/>
      <c r="DP122" s="835"/>
      <c r="DQ122" s="835">
        <v>372437</v>
      </c>
      <c r="DR122" s="835"/>
      <c r="DS122" s="835"/>
      <c r="DT122" s="835"/>
      <c r="DU122" s="835"/>
      <c r="DV122" s="812">
        <v>12.5</v>
      </c>
      <c r="DW122" s="812"/>
      <c r="DX122" s="812"/>
      <c r="DY122" s="812"/>
      <c r="DZ122" s="813"/>
    </row>
    <row r="123" spans="1:130" s="199" customFormat="1" ht="26.25" customHeight="1">
      <c r="A123" s="838"/>
      <c r="B123" s="839"/>
      <c r="C123" s="842" t="s">
        <v>426</v>
      </c>
      <c r="D123" s="843"/>
      <c r="E123" s="843"/>
      <c r="F123" s="843"/>
      <c r="G123" s="843"/>
      <c r="H123" s="843"/>
      <c r="I123" s="843"/>
      <c r="J123" s="843"/>
      <c r="K123" s="843"/>
      <c r="L123" s="843"/>
      <c r="M123" s="843"/>
      <c r="N123" s="843"/>
      <c r="O123" s="843"/>
      <c r="P123" s="843"/>
      <c r="Q123" s="843"/>
      <c r="R123" s="843"/>
      <c r="S123" s="843"/>
      <c r="T123" s="843"/>
      <c r="U123" s="843"/>
      <c r="V123" s="843"/>
      <c r="W123" s="843"/>
      <c r="X123" s="843"/>
      <c r="Y123" s="843"/>
      <c r="Z123" s="844"/>
      <c r="AA123" s="797" t="s">
        <v>111</v>
      </c>
      <c r="AB123" s="798"/>
      <c r="AC123" s="798"/>
      <c r="AD123" s="798"/>
      <c r="AE123" s="799"/>
      <c r="AF123" s="800" t="s">
        <v>111</v>
      </c>
      <c r="AG123" s="798"/>
      <c r="AH123" s="798"/>
      <c r="AI123" s="798"/>
      <c r="AJ123" s="799"/>
      <c r="AK123" s="800" t="s">
        <v>111</v>
      </c>
      <c r="AL123" s="798"/>
      <c r="AM123" s="798"/>
      <c r="AN123" s="798"/>
      <c r="AO123" s="799"/>
      <c r="AP123" s="845" t="s">
        <v>111</v>
      </c>
      <c r="AQ123" s="846"/>
      <c r="AR123" s="846"/>
      <c r="AS123" s="846"/>
      <c r="AT123" s="847"/>
      <c r="AU123" s="910"/>
      <c r="AV123" s="911"/>
      <c r="AW123" s="911"/>
      <c r="AX123" s="911"/>
      <c r="AY123" s="911"/>
      <c r="AZ123" s="230" t="s">
        <v>169</v>
      </c>
      <c r="BA123" s="230"/>
      <c r="BB123" s="230"/>
      <c r="BC123" s="230"/>
      <c r="BD123" s="230"/>
      <c r="BE123" s="230"/>
      <c r="BF123" s="230"/>
      <c r="BG123" s="230"/>
      <c r="BH123" s="230"/>
      <c r="BI123" s="230"/>
      <c r="BJ123" s="230"/>
      <c r="BK123" s="230"/>
      <c r="BL123" s="230"/>
      <c r="BM123" s="230"/>
      <c r="BN123" s="230"/>
      <c r="BO123" s="898" t="s">
        <v>440</v>
      </c>
      <c r="BP123" s="899"/>
      <c r="BQ123" s="853">
        <v>6604778</v>
      </c>
      <c r="BR123" s="854"/>
      <c r="BS123" s="854"/>
      <c r="BT123" s="854"/>
      <c r="BU123" s="854"/>
      <c r="BV123" s="854">
        <v>6696094</v>
      </c>
      <c r="BW123" s="854"/>
      <c r="BX123" s="854"/>
      <c r="BY123" s="854"/>
      <c r="BZ123" s="854"/>
      <c r="CA123" s="854">
        <v>6574735</v>
      </c>
      <c r="CB123" s="854"/>
      <c r="CC123" s="854"/>
      <c r="CD123" s="854"/>
      <c r="CE123" s="854"/>
      <c r="CF123" s="764"/>
      <c r="CG123" s="765"/>
      <c r="CH123" s="765"/>
      <c r="CI123" s="765"/>
      <c r="CJ123" s="855"/>
      <c r="CK123" s="890"/>
      <c r="CL123" s="876"/>
      <c r="CM123" s="876"/>
      <c r="CN123" s="876"/>
      <c r="CO123" s="877"/>
      <c r="CP123" s="856" t="s">
        <v>386</v>
      </c>
      <c r="CQ123" s="857"/>
      <c r="CR123" s="857"/>
      <c r="CS123" s="857"/>
      <c r="CT123" s="857"/>
      <c r="CU123" s="857"/>
      <c r="CV123" s="857"/>
      <c r="CW123" s="857"/>
      <c r="CX123" s="857"/>
      <c r="CY123" s="857"/>
      <c r="CZ123" s="857"/>
      <c r="DA123" s="857"/>
      <c r="DB123" s="857"/>
      <c r="DC123" s="857"/>
      <c r="DD123" s="857"/>
      <c r="DE123" s="857"/>
      <c r="DF123" s="858"/>
      <c r="DG123" s="797" t="s">
        <v>111</v>
      </c>
      <c r="DH123" s="798"/>
      <c r="DI123" s="798"/>
      <c r="DJ123" s="798"/>
      <c r="DK123" s="799"/>
      <c r="DL123" s="800" t="s">
        <v>111</v>
      </c>
      <c r="DM123" s="798"/>
      <c r="DN123" s="798"/>
      <c r="DO123" s="798"/>
      <c r="DP123" s="799"/>
      <c r="DQ123" s="800" t="s">
        <v>111</v>
      </c>
      <c r="DR123" s="798"/>
      <c r="DS123" s="798"/>
      <c r="DT123" s="798"/>
      <c r="DU123" s="799"/>
      <c r="DV123" s="845" t="s">
        <v>111</v>
      </c>
      <c r="DW123" s="846"/>
      <c r="DX123" s="846"/>
      <c r="DY123" s="846"/>
      <c r="DZ123" s="847"/>
    </row>
    <row r="124" spans="1:130" s="199" customFormat="1" ht="26.25" customHeight="1" thickBot="1">
      <c r="A124" s="838"/>
      <c r="B124" s="839"/>
      <c r="C124" s="842" t="s">
        <v>429</v>
      </c>
      <c r="D124" s="843"/>
      <c r="E124" s="843"/>
      <c r="F124" s="843"/>
      <c r="G124" s="843"/>
      <c r="H124" s="843"/>
      <c r="I124" s="843"/>
      <c r="J124" s="843"/>
      <c r="K124" s="843"/>
      <c r="L124" s="843"/>
      <c r="M124" s="843"/>
      <c r="N124" s="843"/>
      <c r="O124" s="843"/>
      <c r="P124" s="843"/>
      <c r="Q124" s="843"/>
      <c r="R124" s="843"/>
      <c r="S124" s="843"/>
      <c r="T124" s="843"/>
      <c r="U124" s="843"/>
      <c r="V124" s="843"/>
      <c r="W124" s="843"/>
      <c r="X124" s="843"/>
      <c r="Y124" s="843"/>
      <c r="Z124" s="844"/>
      <c r="AA124" s="797" t="s">
        <v>111</v>
      </c>
      <c r="AB124" s="798"/>
      <c r="AC124" s="798"/>
      <c r="AD124" s="798"/>
      <c r="AE124" s="799"/>
      <c r="AF124" s="800" t="s">
        <v>111</v>
      </c>
      <c r="AG124" s="798"/>
      <c r="AH124" s="798"/>
      <c r="AI124" s="798"/>
      <c r="AJ124" s="799"/>
      <c r="AK124" s="800" t="s">
        <v>111</v>
      </c>
      <c r="AL124" s="798"/>
      <c r="AM124" s="798"/>
      <c r="AN124" s="798"/>
      <c r="AO124" s="799"/>
      <c r="AP124" s="845" t="s">
        <v>111</v>
      </c>
      <c r="AQ124" s="846"/>
      <c r="AR124" s="846"/>
      <c r="AS124" s="846"/>
      <c r="AT124" s="847"/>
      <c r="AU124" s="848" t="s">
        <v>441</v>
      </c>
      <c r="AV124" s="849"/>
      <c r="AW124" s="849"/>
      <c r="AX124" s="849"/>
      <c r="AY124" s="849"/>
      <c r="AZ124" s="849"/>
      <c r="BA124" s="849"/>
      <c r="BB124" s="849"/>
      <c r="BC124" s="849"/>
      <c r="BD124" s="849"/>
      <c r="BE124" s="849"/>
      <c r="BF124" s="849"/>
      <c r="BG124" s="849"/>
      <c r="BH124" s="849"/>
      <c r="BI124" s="849"/>
      <c r="BJ124" s="849"/>
      <c r="BK124" s="849"/>
      <c r="BL124" s="849"/>
      <c r="BM124" s="849"/>
      <c r="BN124" s="849"/>
      <c r="BO124" s="849"/>
      <c r="BP124" s="850"/>
      <c r="BQ124" s="851" t="s">
        <v>111</v>
      </c>
      <c r="BR124" s="852"/>
      <c r="BS124" s="852"/>
      <c r="BT124" s="852"/>
      <c r="BU124" s="852"/>
      <c r="BV124" s="852" t="s">
        <v>111</v>
      </c>
      <c r="BW124" s="852"/>
      <c r="BX124" s="852"/>
      <c r="BY124" s="852"/>
      <c r="BZ124" s="852"/>
      <c r="CA124" s="852" t="s">
        <v>111</v>
      </c>
      <c r="CB124" s="852"/>
      <c r="CC124" s="852"/>
      <c r="CD124" s="852"/>
      <c r="CE124" s="852"/>
      <c r="CF124" s="742"/>
      <c r="CG124" s="743"/>
      <c r="CH124" s="743"/>
      <c r="CI124" s="743"/>
      <c r="CJ124" s="883"/>
      <c r="CK124" s="891"/>
      <c r="CL124" s="891"/>
      <c r="CM124" s="891"/>
      <c r="CN124" s="891"/>
      <c r="CO124" s="892"/>
      <c r="CP124" s="856" t="s">
        <v>442</v>
      </c>
      <c r="CQ124" s="857"/>
      <c r="CR124" s="857"/>
      <c r="CS124" s="857"/>
      <c r="CT124" s="857"/>
      <c r="CU124" s="857"/>
      <c r="CV124" s="857"/>
      <c r="CW124" s="857"/>
      <c r="CX124" s="857"/>
      <c r="CY124" s="857"/>
      <c r="CZ124" s="857"/>
      <c r="DA124" s="857"/>
      <c r="DB124" s="857"/>
      <c r="DC124" s="857"/>
      <c r="DD124" s="857"/>
      <c r="DE124" s="857"/>
      <c r="DF124" s="858"/>
      <c r="DG124" s="780" t="s">
        <v>111</v>
      </c>
      <c r="DH124" s="781"/>
      <c r="DI124" s="781"/>
      <c r="DJ124" s="781"/>
      <c r="DK124" s="782"/>
      <c r="DL124" s="783" t="s">
        <v>111</v>
      </c>
      <c r="DM124" s="781"/>
      <c r="DN124" s="781"/>
      <c r="DO124" s="781"/>
      <c r="DP124" s="782"/>
      <c r="DQ124" s="783" t="s">
        <v>111</v>
      </c>
      <c r="DR124" s="781"/>
      <c r="DS124" s="781"/>
      <c r="DT124" s="781"/>
      <c r="DU124" s="782"/>
      <c r="DV124" s="869" t="s">
        <v>111</v>
      </c>
      <c r="DW124" s="870"/>
      <c r="DX124" s="870"/>
      <c r="DY124" s="870"/>
      <c r="DZ124" s="871"/>
    </row>
    <row r="125" spans="1:130" s="199" customFormat="1" ht="26.25" customHeight="1">
      <c r="A125" s="838"/>
      <c r="B125" s="839"/>
      <c r="C125" s="842" t="s">
        <v>431</v>
      </c>
      <c r="D125" s="843"/>
      <c r="E125" s="843"/>
      <c r="F125" s="843"/>
      <c r="G125" s="843"/>
      <c r="H125" s="843"/>
      <c r="I125" s="843"/>
      <c r="J125" s="843"/>
      <c r="K125" s="843"/>
      <c r="L125" s="843"/>
      <c r="M125" s="843"/>
      <c r="N125" s="843"/>
      <c r="O125" s="843"/>
      <c r="P125" s="843"/>
      <c r="Q125" s="843"/>
      <c r="R125" s="843"/>
      <c r="S125" s="843"/>
      <c r="T125" s="843"/>
      <c r="U125" s="843"/>
      <c r="V125" s="843"/>
      <c r="W125" s="843"/>
      <c r="X125" s="843"/>
      <c r="Y125" s="843"/>
      <c r="Z125" s="844"/>
      <c r="AA125" s="797" t="s">
        <v>111</v>
      </c>
      <c r="AB125" s="798"/>
      <c r="AC125" s="798"/>
      <c r="AD125" s="798"/>
      <c r="AE125" s="799"/>
      <c r="AF125" s="800" t="s">
        <v>111</v>
      </c>
      <c r="AG125" s="798"/>
      <c r="AH125" s="798"/>
      <c r="AI125" s="798"/>
      <c r="AJ125" s="799"/>
      <c r="AK125" s="800" t="s">
        <v>111</v>
      </c>
      <c r="AL125" s="798"/>
      <c r="AM125" s="798"/>
      <c r="AN125" s="798"/>
      <c r="AO125" s="799"/>
      <c r="AP125" s="845" t="s">
        <v>111</v>
      </c>
      <c r="AQ125" s="846"/>
      <c r="AR125" s="846"/>
      <c r="AS125" s="846"/>
      <c r="AT125" s="847"/>
      <c r="AU125" s="231"/>
      <c r="AV125" s="232"/>
      <c r="AW125" s="232"/>
      <c r="AX125" s="232"/>
      <c r="AY125" s="232"/>
      <c r="AZ125" s="232"/>
      <c r="BA125" s="232"/>
      <c r="BB125" s="232"/>
      <c r="BC125" s="232"/>
      <c r="BD125" s="232"/>
      <c r="BE125" s="232"/>
      <c r="BF125" s="232"/>
      <c r="BG125" s="232"/>
      <c r="BH125" s="232"/>
      <c r="BI125" s="232"/>
      <c r="BJ125" s="232"/>
      <c r="BK125" s="232"/>
      <c r="BL125" s="232"/>
      <c r="BM125" s="232"/>
      <c r="BN125" s="232"/>
      <c r="BO125" s="232"/>
      <c r="BP125" s="232"/>
      <c r="BQ125" s="233"/>
      <c r="BR125" s="233"/>
      <c r="BS125" s="233"/>
      <c r="BT125" s="233"/>
      <c r="BU125" s="233"/>
      <c r="BV125" s="233"/>
      <c r="BW125" s="233"/>
      <c r="BX125" s="233"/>
      <c r="BY125" s="233"/>
      <c r="BZ125" s="233"/>
      <c r="CA125" s="233"/>
      <c r="CB125" s="233"/>
      <c r="CC125" s="233"/>
      <c r="CD125" s="233"/>
      <c r="CE125" s="233"/>
      <c r="CF125" s="233"/>
      <c r="CG125" s="233"/>
      <c r="CH125" s="233"/>
      <c r="CI125" s="233"/>
      <c r="CJ125" s="234"/>
      <c r="CK125" s="872" t="s">
        <v>443</v>
      </c>
      <c r="CL125" s="873"/>
      <c r="CM125" s="873"/>
      <c r="CN125" s="873"/>
      <c r="CO125" s="874"/>
      <c r="CP125" s="881" t="s">
        <v>444</v>
      </c>
      <c r="CQ125" s="826"/>
      <c r="CR125" s="826"/>
      <c r="CS125" s="826"/>
      <c r="CT125" s="826"/>
      <c r="CU125" s="826"/>
      <c r="CV125" s="826"/>
      <c r="CW125" s="826"/>
      <c r="CX125" s="826"/>
      <c r="CY125" s="826"/>
      <c r="CZ125" s="826"/>
      <c r="DA125" s="826"/>
      <c r="DB125" s="826"/>
      <c r="DC125" s="826"/>
      <c r="DD125" s="826"/>
      <c r="DE125" s="826"/>
      <c r="DF125" s="827"/>
      <c r="DG125" s="882" t="s">
        <v>111</v>
      </c>
      <c r="DH125" s="863"/>
      <c r="DI125" s="863"/>
      <c r="DJ125" s="863"/>
      <c r="DK125" s="863"/>
      <c r="DL125" s="863" t="s">
        <v>111</v>
      </c>
      <c r="DM125" s="863"/>
      <c r="DN125" s="863"/>
      <c r="DO125" s="863"/>
      <c r="DP125" s="863"/>
      <c r="DQ125" s="863" t="s">
        <v>111</v>
      </c>
      <c r="DR125" s="863"/>
      <c r="DS125" s="863"/>
      <c r="DT125" s="863"/>
      <c r="DU125" s="863"/>
      <c r="DV125" s="864" t="s">
        <v>111</v>
      </c>
      <c r="DW125" s="864"/>
      <c r="DX125" s="864"/>
      <c r="DY125" s="864"/>
      <c r="DZ125" s="865"/>
    </row>
    <row r="126" spans="1:130" s="199" customFormat="1" ht="26.25" customHeight="1" thickBot="1">
      <c r="A126" s="838"/>
      <c r="B126" s="839"/>
      <c r="C126" s="842" t="s">
        <v>433</v>
      </c>
      <c r="D126" s="843"/>
      <c r="E126" s="843"/>
      <c r="F126" s="843"/>
      <c r="G126" s="843"/>
      <c r="H126" s="843"/>
      <c r="I126" s="843"/>
      <c r="J126" s="843"/>
      <c r="K126" s="843"/>
      <c r="L126" s="843"/>
      <c r="M126" s="843"/>
      <c r="N126" s="843"/>
      <c r="O126" s="843"/>
      <c r="P126" s="843"/>
      <c r="Q126" s="843"/>
      <c r="R126" s="843"/>
      <c r="S126" s="843"/>
      <c r="T126" s="843"/>
      <c r="U126" s="843"/>
      <c r="V126" s="843"/>
      <c r="W126" s="843"/>
      <c r="X126" s="843"/>
      <c r="Y126" s="843"/>
      <c r="Z126" s="844"/>
      <c r="AA126" s="797" t="s">
        <v>111</v>
      </c>
      <c r="AB126" s="798"/>
      <c r="AC126" s="798"/>
      <c r="AD126" s="798"/>
      <c r="AE126" s="799"/>
      <c r="AF126" s="800" t="s">
        <v>111</v>
      </c>
      <c r="AG126" s="798"/>
      <c r="AH126" s="798"/>
      <c r="AI126" s="798"/>
      <c r="AJ126" s="799"/>
      <c r="AK126" s="800" t="s">
        <v>111</v>
      </c>
      <c r="AL126" s="798"/>
      <c r="AM126" s="798"/>
      <c r="AN126" s="798"/>
      <c r="AO126" s="799"/>
      <c r="AP126" s="845" t="s">
        <v>111</v>
      </c>
      <c r="AQ126" s="846"/>
      <c r="AR126" s="846"/>
      <c r="AS126" s="846"/>
      <c r="AT126" s="847"/>
      <c r="AU126" s="235"/>
      <c r="AV126" s="235"/>
      <c r="AW126" s="235"/>
      <c r="AX126" s="235"/>
      <c r="AY126" s="235"/>
      <c r="AZ126" s="235"/>
      <c r="BA126" s="235"/>
      <c r="BB126" s="235"/>
      <c r="BC126" s="235"/>
      <c r="BD126" s="235"/>
      <c r="BE126" s="235"/>
      <c r="BF126" s="235"/>
      <c r="BG126" s="235"/>
      <c r="BH126" s="235"/>
      <c r="BI126" s="235"/>
      <c r="BJ126" s="235"/>
      <c r="BK126" s="235"/>
      <c r="BL126" s="235"/>
      <c r="BM126" s="235"/>
      <c r="BN126" s="235"/>
      <c r="BO126" s="235"/>
      <c r="BP126" s="235"/>
      <c r="BQ126" s="235"/>
      <c r="BR126" s="235"/>
      <c r="BS126" s="235"/>
      <c r="BT126" s="235"/>
      <c r="BU126" s="235"/>
      <c r="BV126" s="235"/>
      <c r="BW126" s="235"/>
      <c r="BX126" s="235"/>
      <c r="BY126" s="235"/>
      <c r="BZ126" s="235"/>
      <c r="CA126" s="235"/>
      <c r="CB126" s="235"/>
      <c r="CC126" s="235"/>
      <c r="CD126" s="236"/>
      <c r="CE126" s="236"/>
      <c r="CF126" s="236"/>
      <c r="CG126" s="233"/>
      <c r="CH126" s="233"/>
      <c r="CI126" s="233"/>
      <c r="CJ126" s="234"/>
      <c r="CK126" s="875"/>
      <c r="CL126" s="876"/>
      <c r="CM126" s="876"/>
      <c r="CN126" s="876"/>
      <c r="CO126" s="877"/>
      <c r="CP126" s="833" t="s">
        <v>445</v>
      </c>
      <c r="CQ126" s="768"/>
      <c r="CR126" s="768"/>
      <c r="CS126" s="768"/>
      <c r="CT126" s="768"/>
      <c r="CU126" s="768"/>
      <c r="CV126" s="768"/>
      <c r="CW126" s="768"/>
      <c r="CX126" s="768"/>
      <c r="CY126" s="768"/>
      <c r="CZ126" s="768"/>
      <c r="DA126" s="768"/>
      <c r="DB126" s="768"/>
      <c r="DC126" s="768"/>
      <c r="DD126" s="768"/>
      <c r="DE126" s="768"/>
      <c r="DF126" s="769"/>
      <c r="DG126" s="834" t="s">
        <v>111</v>
      </c>
      <c r="DH126" s="835"/>
      <c r="DI126" s="835"/>
      <c r="DJ126" s="835"/>
      <c r="DK126" s="835"/>
      <c r="DL126" s="835" t="s">
        <v>111</v>
      </c>
      <c r="DM126" s="835"/>
      <c r="DN126" s="835"/>
      <c r="DO126" s="835"/>
      <c r="DP126" s="835"/>
      <c r="DQ126" s="835" t="s">
        <v>111</v>
      </c>
      <c r="DR126" s="835"/>
      <c r="DS126" s="835"/>
      <c r="DT126" s="835"/>
      <c r="DU126" s="835"/>
      <c r="DV126" s="812" t="s">
        <v>111</v>
      </c>
      <c r="DW126" s="812"/>
      <c r="DX126" s="812"/>
      <c r="DY126" s="812"/>
      <c r="DZ126" s="813"/>
    </row>
    <row r="127" spans="1:130" s="199" customFormat="1" ht="26.25" customHeight="1">
      <c r="A127" s="840"/>
      <c r="B127" s="841"/>
      <c r="C127" s="859" t="s">
        <v>446</v>
      </c>
      <c r="D127" s="860"/>
      <c r="E127" s="860"/>
      <c r="F127" s="860"/>
      <c r="G127" s="860"/>
      <c r="H127" s="860"/>
      <c r="I127" s="860"/>
      <c r="J127" s="860"/>
      <c r="K127" s="860"/>
      <c r="L127" s="860"/>
      <c r="M127" s="860"/>
      <c r="N127" s="860"/>
      <c r="O127" s="860"/>
      <c r="P127" s="860"/>
      <c r="Q127" s="860"/>
      <c r="R127" s="860"/>
      <c r="S127" s="860"/>
      <c r="T127" s="860"/>
      <c r="U127" s="860"/>
      <c r="V127" s="860"/>
      <c r="W127" s="860"/>
      <c r="X127" s="860"/>
      <c r="Y127" s="860"/>
      <c r="Z127" s="861"/>
      <c r="AA127" s="797">
        <v>60</v>
      </c>
      <c r="AB127" s="798"/>
      <c r="AC127" s="798"/>
      <c r="AD127" s="798"/>
      <c r="AE127" s="799"/>
      <c r="AF127" s="800">
        <v>28</v>
      </c>
      <c r="AG127" s="798"/>
      <c r="AH127" s="798"/>
      <c r="AI127" s="798"/>
      <c r="AJ127" s="799"/>
      <c r="AK127" s="800">
        <v>25</v>
      </c>
      <c r="AL127" s="798"/>
      <c r="AM127" s="798"/>
      <c r="AN127" s="798"/>
      <c r="AO127" s="799"/>
      <c r="AP127" s="845">
        <v>0</v>
      </c>
      <c r="AQ127" s="846"/>
      <c r="AR127" s="846"/>
      <c r="AS127" s="846"/>
      <c r="AT127" s="847"/>
      <c r="AU127" s="235"/>
      <c r="AV127" s="235"/>
      <c r="AW127" s="235"/>
      <c r="AX127" s="862" t="s">
        <v>447</v>
      </c>
      <c r="AY127" s="830"/>
      <c r="AZ127" s="830"/>
      <c r="BA127" s="830"/>
      <c r="BB127" s="830"/>
      <c r="BC127" s="830"/>
      <c r="BD127" s="830"/>
      <c r="BE127" s="831"/>
      <c r="BF127" s="829" t="s">
        <v>448</v>
      </c>
      <c r="BG127" s="830"/>
      <c r="BH127" s="830"/>
      <c r="BI127" s="830"/>
      <c r="BJ127" s="830"/>
      <c r="BK127" s="830"/>
      <c r="BL127" s="831"/>
      <c r="BM127" s="829" t="s">
        <v>449</v>
      </c>
      <c r="BN127" s="830"/>
      <c r="BO127" s="830"/>
      <c r="BP127" s="830"/>
      <c r="BQ127" s="830"/>
      <c r="BR127" s="830"/>
      <c r="BS127" s="831"/>
      <c r="BT127" s="829" t="s">
        <v>450</v>
      </c>
      <c r="BU127" s="830"/>
      <c r="BV127" s="830"/>
      <c r="BW127" s="830"/>
      <c r="BX127" s="830"/>
      <c r="BY127" s="830"/>
      <c r="BZ127" s="832"/>
      <c r="CA127" s="235"/>
      <c r="CB127" s="235"/>
      <c r="CC127" s="235"/>
      <c r="CD127" s="236"/>
      <c r="CE127" s="236"/>
      <c r="CF127" s="236"/>
      <c r="CG127" s="233"/>
      <c r="CH127" s="233"/>
      <c r="CI127" s="233"/>
      <c r="CJ127" s="234"/>
      <c r="CK127" s="875"/>
      <c r="CL127" s="876"/>
      <c r="CM127" s="876"/>
      <c r="CN127" s="876"/>
      <c r="CO127" s="877"/>
      <c r="CP127" s="833" t="s">
        <v>451</v>
      </c>
      <c r="CQ127" s="768"/>
      <c r="CR127" s="768"/>
      <c r="CS127" s="768"/>
      <c r="CT127" s="768"/>
      <c r="CU127" s="768"/>
      <c r="CV127" s="768"/>
      <c r="CW127" s="768"/>
      <c r="CX127" s="768"/>
      <c r="CY127" s="768"/>
      <c r="CZ127" s="768"/>
      <c r="DA127" s="768"/>
      <c r="DB127" s="768"/>
      <c r="DC127" s="768"/>
      <c r="DD127" s="768"/>
      <c r="DE127" s="768"/>
      <c r="DF127" s="769"/>
      <c r="DG127" s="834" t="s">
        <v>111</v>
      </c>
      <c r="DH127" s="835"/>
      <c r="DI127" s="835"/>
      <c r="DJ127" s="835"/>
      <c r="DK127" s="835"/>
      <c r="DL127" s="835" t="s">
        <v>111</v>
      </c>
      <c r="DM127" s="835"/>
      <c r="DN127" s="835"/>
      <c r="DO127" s="835"/>
      <c r="DP127" s="835"/>
      <c r="DQ127" s="835" t="s">
        <v>111</v>
      </c>
      <c r="DR127" s="835"/>
      <c r="DS127" s="835"/>
      <c r="DT127" s="835"/>
      <c r="DU127" s="835"/>
      <c r="DV127" s="812" t="s">
        <v>111</v>
      </c>
      <c r="DW127" s="812"/>
      <c r="DX127" s="812"/>
      <c r="DY127" s="812"/>
      <c r="DZ127" s="813"/>
    </row>
    <row r="128" spans="1:130" s="199" customFormat="1" ht="26.25" customHeight="1" thickBot="1">
      <c r="A128" s="814" t="s">
        <v>452</v>
      </c>
      <c r="B128" s="815"/>
      <c r="C128" s="815"/>
      <c r="D128" s="815"/>
      <c r="E128" s="815"/>
      <c r="F128" s="815"/>
      <c r="G128" s="815"/>
      <c r="H128" s="815"/>
      <c r="I128" s="815"/>
      <c r="J128" s="815"/>
      <c r="K128" s="815"/>
      <c r="L128" s="815"/>
      <c r="M128" s="815"/>
      <c r="N128" s="815"/>
      <c r="O128" s="815"/>
      <c r="P128" s="815"/>
      <c r="Q128" s="815"/>
      <c r="R128" s="815"/>
      <c r="S128" s="815"/>
      <c r="T128" s="815"/>
      <c r="U128" s="815"/>
      <c r="V128" s="815"/>
      <c r="W128" s="816" t="s">
        <v>453</v>
      </c>
      <c r="X128" s="816"/>
      <c r="Y128" s="816"/>
      <c r="Z128" s="817"/>
      <c r="AA128" s="818" t="s">
        <v>111</v>
      </c>
      <c r="AB128" s="819"/>
      <c r="AC128" s="819"/>
      <c r="AD128" s="819"/>
      <c r="AE128" s="820"/>
      <c r="AF128" s="821" t="s">
        <v>111</v>
      </c>
      <c r="AG128" s="819"/>
      <c r="AH128" s="819"/>
      <c r="AI128" s="819"/>
      <c r="AJ128" s="820"/>
      <c r="AK128" s="821" t="s">
        <v>111</v>
      </c>
      <c r="AL128" s="819"/>
      <c r="AM128" s="819"/>
      <c r="AN128" s="819"/>
      <c r="AO128" s="820"/>
      <c r="AP128" s="822"/>
      <c r="AQ128" s="823"/>
      <c r="AR128" s="823"/>
      <c r="AS128" s="823"/>
      <c r="AT128" s="824"/>
      <c r="AU128" s="235"/>
      <c r="AV128" s="235"/>
      <c r="AW128" s="235"/>
      <c r="AX128" s="825" t="s">
        <v>454</v>
      </c>
      <c r="AY128" s="826"/>
      <c r="AZ128" s="826"/>
      <c r="BA128" s="826"/>
      <c r="BB128" s="826"/>
      <c r="BC128" s="826"/>
      <c r="BD128" s="826"/>
      <c r="BE128" s="827"/>
      <c r="BF128" s="804" t="s">
        <v>111</v>
      </c>
      <c r="BG128" s="805"/>
      <c r="BH128" s="805"/>
      <c r="BI128" s="805"/>
      <c r="BJ128" s="805"/>
      <c r="BK128" s="805"/>
      <c r="BL128" s="828"/>
      <c r="BM128" s="804">
        <v>15</v>
      </c>
      <c r="BN128" s="805"/>
      <c r="BO128" s="805"/>
      <c r="BP128" s="805"/>
      <c r="BQ128" s="805"/>
      <c r="BR128" s="805"/>
      <c r="BS128" s="828"/>
      <c r="BT128" s="804">
        <v>20</v>
      </c>
      <c r="BU128" s="805"/>
      <c r="BV128" s="805"/>
      <c r="BW128" s="805"/>
      <c r="BX128" s="805"/>
      <c r="BY128" s="805"/>
      <c r="BZ128" s="806"/>
      <c r="CA128" s="236"/>
      <c r="CB128" s="236"/>
      <c r="CC128" s="236"/>
      <c r="CD128" s="236"/>
      <c r="CE128" s="236"/>
      <c r="CF128" s="236"/>
      <c r="CG128" s="233"/>
      <c r="CH128" s="233"/>
      <c r="CI128" s="233"/>
      <c r="CJ128" s="234"/>
      <c r="CK128" s="878"/>
      <c r="CL128" s="879"/>
      <c r="CM128" s="879"/>
      <c r="CN128" s="879"/>
      <c r="CO128" s="880"/>
      <c r="CP128" s="807" t="s">
        <v>455</v>
      </c>
      <c r="CQ128" s="746"/>
      <c r="CR128" s="746"/>
      <c r="CS128" s="746"/>
      <c r="CT128" s="746"/>
      <c r="CU128" s="746"/>
      <c r="CV128" s="746"/>
      <c r="CW128" s="746"/>
      <c r="CX128" s="746"/>
      <c r="CY128" s="746"/>
      <c r="CZ128" s="746"/>
      <c r="DA128" s="746"/>
      <c r="DB128" s="746"/>
      <c r="DC128" s="746"/>
      <c r="DD128" s="746"/>
      <c r="DE128" s="746"/>
      <c r="DF128" s="747"/>
      <c r="DG128" s="808" t="s">
        <v>111</v>
      </c>
      <c r="DH128" s="809"/>
      <c r="DI128" s="809"/>
      <c r="DJ128" s="809"/>
      <c r="DK128" s="809"/>
      <c r="DL128" s="809" t="s">
        <v>111</v>
      </c>
      <c r="DM128" s="809"/>
      <c r="DN128" s="809"/>
      <c r="DO128" s="809"/>
      <c r="DP128" s="809"/>
      <c r="DQ128" s="809">
        <v>152</v>
      </c>
      <c r="DR128" s="809"/>
      <c r="DS128" s="809"/>
      <c r="DT128" s="809"/>
      <c r="DU128" s="809"/>
      <c r="DV128" s="810">
        <v>0</v>
      </c>
      <c r="DW128" s="810"/>
      <c r="DX128" s="810"/>
      <c r="DY128" s="810"/>
      <c r="DZ128" s="811"/>
    </row>
    <row r="129" spans="1:131" s="199" customFormat="1" ht="26.25" customHeight="1">
      <c r="A129" s="792" t="s">
        <v>90</v>
      </c>
      <c r="B129" s="793"/>
      <c r="C129" s="793"/>
      <c r="D129" s="793"/>
      <c r="E129" s="793"/>
      <c r="F129" s="793"/>
      <c r="G129" s="793"/>
      <c r="H129" s="793"/>
      <c r="I129" s="793"/>
      <c r="J129" s="793"/>
      <c r="K129" s="793"/>
      <c r="L129" s="793"/>
      <c r="M129" s="793"/>
      <c r="N129" s="793"/>
      <c r="O129" s="793"/>
      <c r="P129" s="793"/>
      <c r="Q129" s="793"/>
      <c r="R129" s="793"/>
      <c r="S129" s="793"/>
      <c r="T129" s="793"/>
      <c r="U129" s="793"/>
      <c r="V129" s="793"/>
      <c r="W129" s="794" t="s">
        <v>456</v>
      </c>
      <c r="X129" s="795"/>
      <c r="Y129" s="795"/>
      <c r="Z129" s="796"/>
      <c r="AA129" s="797">
        <v>3430809</v>
      </c>
      <c r="AB129" s="798"/>
      <c r="AC129" s="798"/>
      <c r="AD129" s="798"/>
      <c r="AE129" s="799"/>
      <c r="AF129" s="800">
        <v>3542715</v>
      </c>
      <c r="AG129" s="798"/>
      <c r="AH129" s="798"/>
      <c r="AI129" s="798"/>
      <c r="AJ129" s="799"/>
      <c r="AK129" s="800">
        <v>3412624</v>
      </c>
      <c r="AL129" s="798"/>
      <c r="AM129" s="798"/>
      <c r="AN129" s="798"/>
      <c r="AO129" s="799"/>
      <c r="AP129" s="801"/>
      <c r="AQ129" s="802"/>
      <c r="AR129" s="802"/>
      <c r="AS129" s="802"/>
      <c r="AT129" s="803"/>
      <c r="AU129" s="237"/>
      <c r="AV129" s="237"/>
      <c r="AW129" s="237"/>
      <c r="AX129" s="767" t="s">
        <v>457</v>
      </c>
      <c r="AY129" s="768"/>
      <c r="AZ129" s="768"/>
      <c r="BA129" s="768"/>
      <c r="BB129" s="768"/>
      <c r="BC129" s="768"/>
      <c r="BD129" s="768"/>
      <c r="BE129" s="769"/>
      <c r="BF129" s="787" t="s">
        <v>111</v>
      </c>
      <c r="BG129" s="788"/>
      <c r="BH129" s="788"/>
      <c r="BI129" s="788"/>
      <c r="BJ129" s="788"/>
      <c r="BK129" s="788"/>
      <c r="BL129" s="789"/>
      <c r="BM129" s="787">
        <v>20</v>
      </c>
      <c r="BN129" s="788"/>
      <c r="BO129" s="788"/>
      <c r="BP129" s="788"/>
      <c r="BQ129" s="788"/>
      <c r="BR129" s="788"/>
      <c r="BS129" s="789"/>
      <c r="BT129" s="787">
        <v>30</v>
      </c>
      <c r="BU129" s="790"/>
      <c r="BV129" s="790"/>
      <c r="BW129" s="790"/>
      <c r="BX129" s="790"/>
      <c r="BY129" s="790"/>
      <c r="BZ129" s="791"/>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06"/>
      <c r="DQ129" s="206"/>
      <c r="DR129" s="206"/>
      <c r="DS129" s="206"/>
      <c r="DT129" s="206"/>
      <c r="DU129" s="206"/>
      <c r="DV129" s="206"/>
      <c r="DW129" s="206"/>
      <c r="DX129" s="206"/>
      <c r="DY129" s="206"/>
      <c r="DZ129" s="210"/>
    </row>
    <row r="130" spans="1:131" s="199" customFormat="1" ht="26.25" customHeight="1">
      <c r="A130" s="792" t="s">
        <v>458</v>
      </c>
      <c r="B130" s="793"/>
      <c r="C130" s="793"/>
      <c r="D130" s="793"/>
      <c r="E130" s="793"/>
      <c r="F130" s="793"/>
      <c r="G130" s="793"/>
      <c r="H130" s="793"/>
      <c r="I130" s="793"/>
      <c r="J130" s="793"/>
      <c r="K130" s="793"/>
      <c r="L130" s="793"/>
      <c r="M130" s="793"/>
      <c r="N130" s="793"/>
      <c r="O130" s="793"/>
      <c r="P130" s="793"/>
      <c r="Q130" s="793"/>
      <c r="R130" s="793"/>
      <c r="S130" s="793"/>
      <c r="T130" s="793"/>
      <c r="U130" s="793"/>
      <c r="V130" s="793"/>
      <c r="W130" s="794" t="s">
        <v>459</v>
      </c>
      <c r="X130" s="795"/>
      <c r="Y130" s="795"/>
      <c r="Z130" s="796"/>
      <c r="AA130" s="797">
        <v>462612</v>
      </c>
      <c r="AB130" s="798"/>
      <c r="AC130" s="798"/>
      <c r="AD130" s="798"/>
      <c r="AE130" s="799"/>
      <c r="AF130" s="800">
        <v>424192</v>
      </c>
      <c r="AG130" s="798"/>
      <c r="AH130" s="798"/>
      <c r="AI130" s="798"/>
      <c r="AJ130" s="799"/>
      <c r="AK130" s="800">
        <v>421244</v>
      </c>
      <c r="AL130" s="798"/>
      <c r="AM130" s="798"/>
      <c r="AN130" s="798"/>
      <c r="AO130" s="799"/>
      <c r="AP130" s="801"/>
      <c r="AQ130" s="802"/>
      <c r="AR130" s="802"/>
      <c r="AS130" s="802"/>
      <c r="AT130" s="803"/>
      <c r="AU130" s="237"/>
      <c r="AV130" s="237"/>
      <c r="AW130" s="237"/>
      <c r="AX130" s="767" t="s">
        <v>460</v>
      </c>
      <c r="AY130" s="768"/>
      <c r="AZ130" s="768"/>
      <c r="BA130" s="768"/>
      <c r="BB130" s="768"/>
      <c r="BC130" s="768"/>
      <c r="BD130" s="768"/>
      <c r="BE130" s="769"/>
      <c r="BF130" s="770">
        <v>3.2</v>
      </c>
      <c r="BG130" s="771"/>
      <c r="BH130" s="771"/>
      <c r="BI130" s="771"/>
      <c r="BJ130" s="771"/>
      <c r="BK130" s="771"/>
      <c r="BL130" s="772"/>
      <c r="BM130" s="770">
        <v>25</v>
      </c>
      <c r="BN130" s="771"/>
      <c r="BO130" s="771"/>
      <c r="BP130" s="771"/>
      <c r="BQ130" s="771"/>
      <c r="BR130" s="771"/>
      <c r="BS130" s="772"/>
      <c r="BT130" s="770">
        <v>35</v>
      </c>
      <c r="BU130" s="773"/>
      <c r="BV130" s="773"/>
      <c r="BW130" s="773"/>
      <c r="BX130" s="773"/>
      <c r="BY130" s="773"/>
      <c r="BZ130" s="774"/>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06"/>
      <c r="DQ130" s="206"/>
      <c r="DR130" s="206"/>
      <c r="DS130" s="206"/>
      <c r="DT130" s="206"/>
      <c r="DU130" s="206"/>
      <c r="DV130" s="206"/>
      <c r="DW130" s="206"/>
      <c r="DX130" s="206"/>
      <c r="DY130" s="206"/>
      <c r="DZ130" s="210"/>
    </row>
    <row r="131" spans="1:131" s="199" customFormat="1" ht="26.25" customHeight="1" thickBot="1">
      <c r="A131" s="775"/>
      <c r="B131" s="776"/>
      <c r="C131" s="776"/>
      <c r="D131" s="776"/>
      <c r="E131" s="776"/>
      <c r="F131" s="776"/>
      <c r="G131" s="776"/>
      <c r="H131" s="776"/>
      <c r="I131" s="776"/>
      <c r="J131" s="776"/>
      <c r="K131" s="776"/>
      <c r="L131" s="776"/>
      <c r="M131" s="776"/>
      <c r="N131" s="776"/>
      <c r="O131" s="776"/>
      <c r="P131" s="776"/>
      <c r="Q131" s="776"/>
      <c r="R131" s="776"/>
      <c r="S131" s="776"/>
      <c r="T131" s="776"/>
      <c r="U131" s="776"/>
      <c r="V131" s="776"/>
      <c r="W131" s="777" t="s">
        <v>461</v>
      </c>
      <c r="X131" s="778"/>
      <c r="Y131" s="778"/>
      <c r="Z131" s="779"/>
      <c r="AA131" s="780">
        <v>2968197</v>
      </c>
      <c r="AB131" s="781"/>
      <c r="AC131" s="781"/>
      <c r="AD131" s="781"/>
      <c r="AE131" s="782"/>
      <c r="AF131" s="783">
        <v>3118523</v>
      </c>
      <c r="AG131" s="781"/>
      <c r="AH131" s="781"/>
      <c r="AI131" s="781"/>
      <c r="AJ131" s="782"/>
      <c r="AK131" s="783">
        <v>2991380</v>
      </c>
      <c r="AL131" s="781"/>
      <c r="AM131" s="781"/>
      <c r="AN131" s="781"/>
      <c r="AO131" s="782"/>
      <c r="AP131" s="784"/>
      <c r="AQ131" s="785"/>
      <c r="AR131" s="785"/>
      <c r="AS131" s="785"/>
      <c r="AT131" s="786"/>
      <c r="AU131" s="237"/>
      <c r="AV131" s="237"/>
      <c r="AW131" s="237"/>
      <c r="AX131" s="745" t="s">
        <v>462</v>
      </c>
      <c r="AY131" s="746"/>
      <c r="AZ131" s="746"/>
      <c r="BA131" s="746"/>
      <c r="BB131" s="746"/>
      <c r="BC131" s="746"/>
      <c r="BD131" s="746"/>
      <c r="BE131" s="747"/>
      <c r="BF131" s="748" t="s">
        <v>111</v>
      </c>
      <c r="BG131" s="749"/>
      <c r="BH131" s="749"/>
      <c r="BI131" s="749"/>
      <c r="BJ131" s="749"/>
      <c r="BK131" s="749"/>
      <c r="BL131" s="750"/>
      <c r="BM131" s="748">
        <v>350</v>
      </c>
      <c r="BN131" s="749"/>
      <c r="BO131" s="749"/>
      <c r="BP131" s="749"/>
      <c r="BQ131" s="749"/>
      <c r="BR131" s="749"/>
      <c r="BS131" s="750"/>
      <c r="BT131" s="751"/>
      <c r="BU131" s="752"/>
      <c r="BV131" s="752"/>
      <c r="BW131" s="752"/>
      <c r="BX131" s="752"/>
      <c r="BY131" s="752"/>
      <c r="BZ131" s="753"/>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06"/>
      <c r="DQ131" s="206"/>
      <c r="DR131" s="206"/>
      <c r="DS131" s="206"/>
      <c r="DT131" s="206"/>
      <c r="DU131" s="206"/>
      <c r="DV131" s="206"/>
      <c r="DW131" s="206"/>
      <c r="DX131" s="206"/>
      <c r="DY131" s="206"/>
      <c r="DZ131" s="210"/>
    </row>
    <row r="132" spans="1:131" s="199" customFormat="1" ht="26.25" customHeight="1">
      <c r="A132" s="754" t="s">
        <v>463</v>
      </c>
      <c r="B132" s="755"/>
      <c r="C132" s="755"/>
      <c r="D132" s="755"/>
      <c r="E132" s="755"/>
      <c r="F132" s="755"/>
      <c r="G132" s="755"/>
      <c r="H132" s="755"/>
      <c r="I132" s="755"/>
      <c r="J132" s="755"/>
      <c r="K132" s="755"/>
      <c r="L132" s="755"/>
      <c r="M132" s="755"/>
      <c r="N132" s="755"/>
      <c r="O132" s="755"/>
      <c r="P132" s="755"/>
      <c r="Q132" s="755"/>
      <c r="R132" s="755"/>
      <c r="S132" s="755"/>
      <c r="T132" s="755"/>
      <c r="U132" s="755"/>
      <c r="V132" s="758" t="s">
        <v>464</v>
      </c>
      <c r="W132" s="758"/>
      <c r="X132" s="758"/>
      <c r="Y132" s="758"/>
      <c r="Z132" s="759"/>
      <c r="AA132" s="760">
        <v>2.517757413</v>
      </c>
      <c r="AB132" s="761"/>
      <c r="AC132" s="761"/>
      <c r="AD132" s="761"/>
      <c r="AE132" s="762"/>
      <c r="AF132" s="763">
        <v>3.363258825</v>
      </c>
      <c r="AG132" s="761"/>
      <c r="AH132" s="761"/>
      <c r="AI132" s="761"/>
      <c r="AJ132" s="762"/>
      <c r="AK132" s="763">
        <v>4.0031691059999996</v>
      </c>
      <c r="AL132" s="761"/>
      <c r="AM132" s="761"/>
      <c r="AN132" s="761"/>
      <c r="AO132" s="762"/>
      <c r="AP132" s="764"/>
      <c r="AQ132" s="765"/>
      <c r="AR132" s="765"/>
      <c r="AS132" s="765"/>
      <c r="AT132" s="766"/>
      <c r="AU132" s="239"/>
      <c r="AV132" s="240"/>
      <c r="AW132" s="240"/>
      <c r="AX132" s="206"/>
      <c r="AY132" s="206"/>
      <c r="AZ132" s="206"/>
      <c r="BA132" s="206"/>
      <c r="BB132" s="206"/>
      <c r="BC132" s="206"/>
      <c r="BD132" s="206"/>
      <c r="BE132" s="206"/>
      <c r="BF132" s="206"/>
      <c r="BG132" s="206"/>
      <c r="BH132" s="206"/>
      <c r="BI132" s="206"/>
      <c r="BJ132" s="206"/>
      <c r="BK132" s="206"/>
      <c r="BL132" s="206"/>
      <c r="BM132" s="206"/>
      <c r="BN132" s="206"/>
      <c r="BO132" s="206"/>
      <c r="BP132" s="206"/>
      <c r="BQ132" s="206"/>
      <c r="BR132" s="206"/>
      <c r="BS132" s="207"/>
      <c r="BT132" s="206"/>
      <c r="BU132" s="206"/>
      <c r="BV132" s="206"/>
      <c r="BW132" s="206"/>
      <c r="BX132" s="206"/>
      <c r="BY132" s="206"/>
      <c r="BZ132" s="206"/>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0"/>
      <c r="DQ132" s="210"/>
      <c r="DR132" s="210"/>
      <c r="DS132" s="210"/>
      <c r="DT132" s="210"/>
      <c r="DU132" s="210"/>
      <c r="DV132" s="210"/>
      <c r="DW132" s="210"/>
      <c r="DX132" s="210"/>
      <c r="DY132" s="210"/>
      <c r="DZ132" s="210"/>
    </row>
    <row r="133" spans="1:131" s="199" customFormat="1" ht="26.25" customHeight="1" thickBot="1">
      <c r="A133" s="756"/>
      <c r="B133" s="757"/>
      <c r="C133" s="757"/>
      <c r="D133" s="757"/>
      <c r="E133" s="757"/>
      <c r="F133" s="757"/>
      <c r="G133" s="757"/>
      <c r="H133" s="757"/>
      <c r="I133" s="757"/>
      <c r="J133" s="757"/>
      <c r="K133" s="757"/>
      <c r="L133" s="757"/>
      <c r="M133" s="757"/>
      <c r="N133" s="757"/>
      <c r="O133" s="757"/>
      <c r="P133" s="757"/>
      <c r="Q133" s="757"/>
      <c r="R133" s="757"/>
      <c r="S133" s="757"/>
      <c r="T133" s="757"/>
      <c r="U133" s="757"/>
      <c r="V133" s="737" t="s">
        <v>465</v>
      </c>
      <c r="W133" s="737"/>
      <c r="X133" s="737"/>
      <c r="Y133" s="737"/>
      <c r="Z133" s="738"/>
      <c r="AA133" s="739">
        <v>4.5999999999999996</v>
      </c>
      <c r="AB133" s="740"/>
      <c r="AC133" s="740"/>
      <c r="AD133" s="740"/>
      <c r="AE133" s="741"/>
      <c r="AF133" s="739">
        <v>3.6</v>
      </c>
      <c r="AG133" s="740"/>
      <c r="AH133" s="740"/>
      <c r="AI133" s="740"/>
      <c r="AJ133" s="741"/>
      <c r="AK133" s="739">
        <v>3.2</v>
      </c>
      <c r="AL133" s="740"/>
      <c r="AM133" s="740"/>
      <c r="AN133" s="740"/>
      <c r="AO133" s="741"/>
      <c r="AP133" s="742"/>
      <c r="AQ133" s="743"/>
      <c r="AR133" s="743"/>
      <c r="AS133" s="743"/>
      <c r="AT133" s="744"/>
      <c r="AU133" s="240"/>
      <c r="AV133" s="240"/>
      <c r="AW133" s="240"/>
      <c r="AX133" s="240"/>
      <c r="AY133" s="240"/>
      <c r="AZ133" s="240"/>
      <c r="BA133" s="240"/>
      <c r="BB133" s="240"/>
      <c r="BC133" s="240"/>
      <c r="BD133" s="240"/>
      <c r="BE133" s="240"/>
      <c r="BF133" s="240"/>
      <c r="BG133" s="240"/>
      <c r="BH133" s="240"/>
      <c r="BI133" s="240"/>
      <c r="BJ133" s="240"/>
      <c r="BK133" s="240"/>
      <c r="BL133" s="240"/>
      <c r="BM133" s="240"/>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0"/>
      <c r="DQ133" s="210"/>
      <c r="DR133" s="210"/>
      <c r="DS133" s="210"/>
      <c r="DT133" s="210"/>
      <c r="DU133" s="210"/>
      <c r="DV133" s="210"/>
      <c r="DW133" s="210"/>
      <c r="DX133" s="210"/>
      <c r="DY133" s="210"/>
      <c r="DZ133" s="210"/>
    </row>
    <row r="134" spans="1:131" s="200" customFormat="1" ht="11.25" customHeight="1">
      <c r="A134" s="241"/>
      <c r="B134" s="241"/>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0"/>
      <c r="AV134" s="240"/>
      <c r="AW134" s="240"/>
      <c r="AX134" s="240"/>
      <c r="AY134" s="240"/>
      <c r="AZ134" s="240"/>
      <c r="BA134" s="240"/>
      <c r="BB134" s="240"/>
      <c r="BC134" s="240"/>
      <c r="BD134" s="240"/>
      <c r="BE134" s="240"/>
      <c r="BF134" s="240"/>
      <c r="BG134" s="240"/>
      <c r="BH134" s="240"/>
      <c r="BI134" s="240"/>
      <c r="BJ134" s="240"/>
      <c r="BK134" s="240"/>
      <c r="BL134" s="240"/>
      <c r="BM134" s="240"/>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0"/>
      <c r="DQ134" s="210"/>
      <c r="DR134" s="210"/>
      <c r="DS134" s="210"/>
      <c r="DT134" s="210"/>
      <c r="DU134" s="210"/>
      <c r="DV134" s="210"/>
      <c r="DW134" s="210"/>
      <c r="DX134" s="210"/>
      <c r="DY134" s="210"/>
      <c r="DZ134" s="210"/>
      <c r="EA134" s="199"/>
    </row>
    <row r="135" spans="1:131" ht="14.25" hidden="1">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c r="BO135" s="241"/>
      <c r="BP135" s="241"/>
      <c r="BQ135" s="241"/>
      <c r="BR135" s="241"/>
      <c r="BS135" s="241"/>
      <c r="BT135" s="241"/>
      <c r="BU135" s="241"/>
      <c r="BV135" s="241"/>
      <c r="BW135" s="241"/>
      <c r="BX135" s="241"/>
      <c r="BY135" s="241"/>
      <c r="BZ135" s="241"/>
      <c r="CA135" s="241"/>
      <c r="CB135" s="241"/>
      <c r="CC135" s="241"/>
      <c r="CD135" s="241"/>
      <c r="CE135" s="241"/>
      <c r="CF135" s="241"/>
      <c r="CG135" s="241"/>
      <c r="CH135" s="241"/>
      <c r="CI135" s="241"/>
      <c r="CJ135" s="241"/>
      <c r="CK135" s="241"/>
      <c r="CL135" s="241"/>
      <c r="CM135" s="241"/>
      <c r="CN135" s="241"/>
      <c r="CO135" s="241"/>
      <c r="CP135" s="241"/>
      <c r="CQ135" s="241"/>
      <c r="CR135" s="241"/>
      <c r="CS135" s="241"/>
      <c r="CT135" s="241"/>
      <c r="CU135" s="241"/>
      <c r="CV135" s="241"/>
      <c r="CW135" s="241"/>
      <c r="CX135" s="241"/>
      <c r="CY135" s="241"/>
      <c r="CZ135" s="241"/>
      <c r="DA135" s="241"/>
      <c r="DB135" s="241"/>
      <c r="DC135" s="241"/>
      <c r="DD135" s="241"/>
      <c r="DE135" s="241"/>
      <c r="DF135" s="241"/>
      <c r="DG135" s="241"/>
      <c r="DH135" s="241"/>
      <c r="DI135" s="241"/>
      <c r="DJ135" s="241"/>
      <c r="DK135" s="241"/>
      <c r="DL135" s="241"/>
      <c r="DM135" s="241"/>
      <c r="DN135" s="241"/>
      <c r="DO135" s="241"/>
      <c r="DP135" s="241"/>
      <c r="DQ135" s="241"/>
      <c r="DR135" s="241"/>
      <c r="DS135" s="241"/>
      <c r="DT135" s="241"/>
      <c r="DU135" s="241"/>
      <c r="DV135" s="241"/>
      <c r="DW135" s="241"/>
      <c r="DX135" s="241"/>
      <c r="DY135" s="241"/>
      <c r="DZ135" s="241"/>
    </row>
    <row r="136" spans="1:131" hidden="1"/>
  </sheetData>
  <sheetProtection password="851F"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8"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view="pageBreakPreview" zoomScaleNormal="85" zoomScaleSheetLayoutView="55" workbookViewId="0"/>
  </sheetViews>
  <sheetFormatPr defaultColWidth="0" defaultRowHeight="13.5" customHeight="1" zeroHeight="1"/>
  <cols>
    <col min="1" max="36" width="9" style="244" customWidth="1"/>
    <col min="37" max="16384" width="9" style="243" hidden="1"/>
  </cols>
  <sheetData>
    <row r="1" spans="2:36">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c r="AI1" s="243"/>
      <c r="AJ1" s="243"/>
    </row>
    <row r="2" spans="2:36"/>
    <row r="3" spans="2:36"/>
    <row r="4" spans="2:36"/>
    <row r="5" spans="2:36"/>
    <row r="6" spans="2:36"/>
    <row r="7" spans="2:36"/>
    <row r="8" spans="2:36"/>
    <row r="9" spans="2:36"/>
    <row r="10" spans="2:36"/>
    <row r="11" spans="2:36"/>
    <row r="12" spans="2:36"/>
    <row r="13" spans="2:36"/>
    <row r="14" spans="2:36"/>
    <row r="15" spans="2:36"/>
    <row r="16" spans="2:36">
      <c r="AJ16" s="243"/>
    </row>
    <row r="17" spans="34:36">
      <c r="AJ17" s="243"/>
    </row>
    <row r="18" spans="34:36"/>
    <row r="19" spans="34:36"/>
    <row r="20" spans="34:36">
      <c r="AI20" s="243"/>
      <c r="AJ20" s="243"/>
    </row>
    <row r="21" spans="34:36">
      <c r="AJ21" s="243"/>
    </row>
    <row r="22" spans="34:36"/>
    <row r="23" spans="34:36">
      <c r="AI23" s="243"/>
      <c r="AJ23" s="243"/>
    </row>
    <row r="24" spans="34:36">
      <c r="AJ24" s="243"/>
    </row>
    <row r="25" spans="34:36">
      <c r="AJ25" s="243"/>
    </row>
    <row r="26" spans="34:36">
      <c r="AI26" s="243"/>
      <c r="AJ26" s="243"/>
    </row>
    <row r="27" spans="34:36"/>
    <row r="28" spans="34:36">
      <c r="AI28" s="243"/>
      <c r="AJ28" s="243"/>
    </row>
    <row r="29" spans="34:36">
      <c r="AJ29" s="243"/>
    </row>
    <row r="30" spans="34:36"/>
    <row r="31" spans="34:36">
      <c r="AH31" s="243"/>
      <c r="AI31" s="243"/>
      <c r="AJ31" s="243"/>
    </row>
    <row r="32" spans="34:36"/>
    <row r="33" spans="28:36">
      <c r="AI33" s="243"/>
      <c r="AJ33" s="243"/>
    </row>
    <row r="34" spans="28:36">
      <c r="AF34" s="243"/>
    </row>
    <row r="35" spans="28:36">
      <c r="AB35" s="243"/>
      <c r="AC35" s="243"/>
      <c r="AD35" s="243"/>
      <c r="AF35" s="243"/>
      <c r="AG35" s="243"/>
      <c r="AH35" s="243"/>
      <c r="AI35" s="243"/>
      <c r="AJ35" s="243"/>
    </row>
    <row r="36" spans="28:36"/>
    <row r="37" spans="28:36">
      <c r="AE37" s="243"/>
      <c r="AJ37" s="243"/>
    </row>
    <row r="38" spans="28:36">
      <c r="AB38" s="243"/>
      <c r="AC38" s="243"/>
      <c r="AD38" s="243"/>
      <c r="AE38" s="243"/>
      <c r="AG38" s="243"/>
      <c r="AH38" s="243"/>
      <c r="AI38" s="243"/>
      <c r="AJ38" s="243"/>
    </row>
    <row r="39" spans="28:36"/>
    <row r="40" spans="28:36"/>
    <row r="41" spans="28:36"/>
    <row r="42" spans="28:36"/>
    <row r="43" spans="28:36"/>
    <row r="44" spans="28:36"/>
    <row r="45" spans="28:36"/>
    <row r="46" spans="28:36"/>
    <row r="47" spans="28:36"/>
    <row r="48" spans="28:36"/>
    <row r="49" spans="22:36">
      <c r="AG49" s="243"/>
      <c r="AH49" s="243"/>
      <c r="AI49" s="243"/>
      <c r="AJ49" s="243"/>
    </row>
    <row r="50" spans="22:36"/>
    <row r="51" spans="22:36"/>
    <row r="52" spans="22:36"/>
    <row r="53" spans="22:36"/>
    <row r="54" spans="22:36"/>
    <row r="55" spans="22:36"/>
    <row r="56" spans="22:36"/>
    <row r="57" spans="22:36"/>
    <row r="58" spans="22:36"/>
    <row r="59" spans="22:36"/>
    <row r="60" spans="22:36"/>
    <row r="61" spans="22:36"/>
    <row r="62" spans="22:36"/>
    <row r="63" spans="22:36">
      <c r="W63" s="243"/>
      <c r="AA63" s="243"/>
    </row>
    <row r="64" spans="22:36">
      <c r="V64" s="243"/>
    </row>
    <row r="65" spans="15:36">
      <c r="X65" s="243"/>
      <c r="Z65" s="243"/>
      <c r="AC65" s="243"/>
    </row>
    <row r="66" spans="15:36">
      <c r="Q66" s="243"/>
      <c r="S66" s="243"/>
      <c r="U66" s="243"/>
      <c r="AF66" s="243"/>
    </row>
    <row r="67" spans="15:36">
      <c r="O67" s="243"/>
      <c r="P67" s="243"/>
      <c r="R67" s="243"/>
      <c r="T67" s="243"/>
      <c r="Y67" s="243"/>
      <c r="AB67" s="243"/>
      <c r="AD67" s="243"/>
      <c r="AE67" s="243"/>
      <c r="AG67" s="243"/>
      <c r="AH67" s="243"/>
      <c r="AI67" s="243"/>
      <c r="AJ67" s="243"/>
    </row>
    <row r="68" spans="15:36"/>
    <row r="69" spans="15:36"/>
    <row r="70" spans="15:36"/>
    <row r="71" spans="15:36"/>
    <row r="72" spans="15:36">
      <c r="AJ72" s="243"/>
    </row>
    <row r="73" spans="15:36">
      <c r="AJ73" s="243"/>
    </row>
    <row r="74" spans="15:36"/>
    <row r="75" spans="15:36"/>
    <row r="76" spans="15:36"/>
    <row r="77" spans="15:36"/>
    <row r="78" spans="15:36"/>
    <row r="79" spans="15:36"/>
    <row r="80" spans="15:36"/>
    <row r="81" spans="27:27"/>
    <row r="82" spans="27:27"/>
    <row r="83" spans="27:27"/>
    <row r="84" spans="27:27"/>
    <row r="85" spans="27:27"/>
    <row r="86" spans="27:27"/>
    <row r="87" spans="27:27"/>
    <row r="88" spans="27:27"/>
    <row r="89" spans="27:27"/>
    <row r="90" spans="27:27"/>
    <row r="91" spans="27:27"/>
    <row r="92" spans="27:27"/>
    <row r="93" spans="27:27"/>
    <row r="94" spans="27:27"/>
    <row r="95" spans="27:27"/>
    <row r="96" spans="27:27">
      <c r="AA96" s="243"/>
    </row>
    <row r="97" spans="24:36">
      <c r="AA97" s="243"/>
    </row>
    <row r="98" spans="24:36" hidden="1">
      <c r="AA98" s="243"/>
    </row>
    <row r="99" spans="24:36" hidden="1">
      <c r="AA99" s="243"/>
    </row>
    <row r="100" spans="24:36" hidden="1"/>
    <row r="101" spans="24:36" ht="12" hidden="1" customHeight="1">
      <c r="X101" s="243"/>
      <c r="Y101" s="243"/>
      <c r="Z101" s="243"/>
      <c r="AC101" s="243"/>
    </row>
    <row r="102" spans="24:36" ht="1.5" hidden="1" customHeight="1">
      <c r="AC102" s="243"/>
      <c r="AF102" s="243"/>
    </row>
    <row r="103" spans="24:36" hidden="1">
      <c r="AB103" s="243"/>
      <c r="AD103" s="243"/>
      <c r="AE103" s="243"/>
      <c r="AF103" s="243"/>
      <c r="AG103" s="243"/>
      <c r="AH103" s="243"/>
      <c r="AI103" s="243"/>
      <c r="AJ103" s="243"/>
    </row>
    <row r="104" spans="24:36" hidden="1">
      <c r="AD104" s="243"/>
      <c r="AE104" s="243"/>
      <c r="AG104" s="243"/>
      <c r="AH104" s="243"/>
      <c r="AI104" s="243"/>
      <c r="AJ104" s="243"/>
    </row>
    <row r="105" spans="24:36" ht="12.75" hidden="1" customHeight="1"/>
    <row r="106" spans="24:36" hidden="1"/>
    <row r="107" spans="24:36" hidden="1"/>
    <row r="108" spans="24:36" hidden="1"/>
    <row r="109" spans="24:36" hidden="1"/>
    <row r="110" spans="24:36" hidden="1"/>
  </sheetData>
  <sheetProtection password="851F"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zoomScaleNormal="40" zoomScaleSheetLayoutView="55" workbookViewId="0"/>
  </sheetViews>
  <sheetFormatPr defaultColWidth="0" defaultRowHeight="13.5" customHeight="1" zeroHeight="1"/>
  <cols>
    <col min="1" max="1" width="9.125" style="244" customWidth="1"/>
    <col min="2" max="15" width="9" style="244" customWidth="1"/>
    <col min="16" max="16" width="9.125" style="244" bestFit="1" customWidth="1"/>
    <col min="17" max="34" width="9" style="244" customWidth="1"/>
    <col min="35" max="16384" width="9" style="243" hidden="1"/>
  </cols>
  <sheetData>
    <row r="1" spans="2:34">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row r="3" spans="2:34"/>
    <row r="4" spans="2:34">
      <c r="R4" s="243"/>
      <c r="S4" s="243"/>
      <c r="T4" s="243"/>
      <c r="U4" s="243"/>
      <c r="V4" s="243"/>
      <c r="W4" s="243"/>
      <c r="X4" s="243"/>
      <c r="Y4" s="243"/>
      <c r="Z4" s="243"/>
      <c r="AA4" s="243"/>
      <c r="AB4" s="243"/>
      <c r="AC4" s="243"/>
      <c r="AD4" s="243"/>
      <c r="AE4" s="243"/>
      <c r="AF4" s="243"/>
      <c r="AG4" s="243"/>
      <c r="AH4" s="243"/>
    </row>
    <row r="5" spans="2:34">
      <c r="R5" s="243"/>
      <c r="S5" s="243"/>
      <c r="T5" s="243"/>
      <c r="U5" s="243"/>
      <c r="V5" s="243"/>
      <c r="W5" s="243"/>
      <c r="X5" s="243"/>
      <c r="Y5" s="243"/>
      <c r="Z5" s="243"/>
      <c r="AA5" s="243"/>
      <c r="AB5" s="243"/>
      <c r="AC5" s="243"/>
      <c r="AD5" s="243"/>
      <c r="AE5" s="243"/>
      <c r="AF5" s="243"/>
      <c r="AG5" s="243"/>
      <c r="AH5" s="243"/>
    </row>
    <row r="6" spans="2:34"/>
    <row r="7" spans="2:34"/>
    <row r="8" spans="2:34"/>
    <row r="9" spans="2:34"/>
    <row r="10" spans="2:34"/>
    <row r="11" spans="2:34"/>
    <row r="12" spans="2:34"/>
    <row r="13" spans="2:34"/>
    <row r="14" spans="2:34"/>
    <row r="15" spans="2:34"/>
    <row r="16" spans="2:34"/>
    <row r="17" spans="9:34"/>
    <row r="18" spans="9:34">
      <c r="I18" s="243"/>
      <c r="J18" s="243"/>
      <c r="K18" s="243"/>
      <c r="L18" s="243"/>
      <c r="M18" s="243"/>
      <c r="N18" s="243"/>
      <c r="O18" s="243"/>
      <c r="P18" s="243"/>
      <c r="Q18" s="243"/>
      <c r="R18" s="243"/>
      <c r="S18" s="243"/>
      <c r="T18" s="243"/>
      <c r="U18" s="243"/>
      <c r="V18" s="243"/>
      <c r="W18" s="243"/>
      <c r="X18" s="243"/>
      <c r="Y18" s="243"/>
      <c r="Z18" s="243"/>
      <c r="AA18" s="243"/>
      <c r="AB18" s="243"/>
      <c r="AC18" s="243"/>
      <c r="AD18" s="243"/>
      <c r="AE18" s="243"/>
      <c r="AF18" s="243"/>
      <c r="AG18" s="243"/>
      <c r="AH18" s="243"/>
    </row>
    <row r="19" spans="9:34"/>
    <row r="20" spans="9:34"/>
    <row r="21" spans="9:34">
      <c r="AH21" s="243"/>
    </row>
    <row r="22" spans="9:34">
      <c r="AE22" s="243"/>
      <c r="AF22" s="243"/>
      <c r="AG22" s="243"/>
      <c r="AH22" s="243"/>
    </row>
    <row r="23" spans="9:34">
      <c r="U23" s="243"/>
      <c r="V23" s="243"/>
      <c r="W23" s="243"/>
      <c r="X23" s="243"/>
      <c r="Y23" s="243"/>
      <c r="Z23" s="243"/>
      <c r="AA23" s="243"/>
      <c r="AB23" s="243"/>
      <c r="AC23" s="243"/>
      <c r="AD23" s="243"/>
      <c r="AE23" s="243"/>
      <c r="AF23" s="243"/>
      <c r="AG23" s="243"/>
      <c r="AH23" s="243"/>
    </row>
    <row r="24" spans="9:34"/>
    <row r="25" spans="9:34"/>
    <row r="26" spans="9:34"/>
    <row r="27" spans="9:34"/>
    <row r="28" spans="9:34"/>
    <row r="29" spans="9:34"/>
    <row r="30" spans="9:34"/>
    <row r="31" spans="9:34"/>
    <row r="32" spans="9:34"/>
    <row r="33" spans="15:34"/>
    <row r="34" spans="15:34"/>
    <row r="35" spans="15:34">
      <c r="V35" s="243"/>
      <c r="W35" s="243"/>
      <c r="X35" s="243"/>
      <c r="Y35" s="243"/>
      <c r="Z35" s="243"/>
      <c r="AA35" s="243"/>
      <c r="AB35" s="243"/>
      <c r="AC35" s="243"/>
      <c r="AD35" s="243"/>
      <c r="AE35" s="243"/>
      <c r="AF35" s="243"/>
      <c r="AG35" s="243"/>
      <c r="AH35" s="243"/>
    </row>
    <row r="36" spans="15:34"/>
    <row r="37" spans="15:34">
      <c r="AH37" s="243"/>
    </row>
    <row r="38" spans="15:34">
      <c r="AE38" s="243"/>
      <c r="AF38" s="243"/>
      <c r="AG38" s="243"/>
      <c r="AH38" s="243"/>
    </row>
    <row r="39" spans="15:34"/>
    <row r="40" spans="15:34"/>
    <row r="41" spans="15:34"/>
    <row r="42" spans="15:34"/>
    <row r="43" spans="15:34">
      <c r="O43" s="243"/>
      <c r="P43" s="243"/>
      <c r="Q43" s="243"/>
      <c r="R43" s="243"/>
      <c r="S43" s="243"/>
      <c r="T43" s="243"/>
      <c r="U43" s="243"/>
      <c r="V43" s="243"/>
      <c r="W43" s="243"/>
      <c r="X43" s="243"/>
      <c r="Y43" s="243"/>
      <c r="Z43" s="243"/>
      <c r="AA43" s="243"/>
      <c r="AB43" s="243"/>
      <c r="AC43" s="243"/>
      <c r="AD43" s="243"/>
      <c r="AE43" s="243"/>
      <c r="AF43" s="243"/>
      <c r="AG43" s="243"/>
      <c r="AH43" s="243"/>
    </row>
    <row r="44" spans="15:34">
      <c r="AH44" s="243"/>
    </row>
    <row r="45" spans="15:34"/>
    <row r="46" spans="15:34">
      <c r="W46" s="243"/>
      <c r="X46" s="243"/>
      <c r="Y46" s="243"/>
      <c r="Z46" s="243"/>
      <c r="AA46" s="243"/>
      <c r="AB46" s="243"/>
      <c r="AC46" s="243"/>
      <c r="AD46" s="243"/>
      <c r="AE46" s="243"/>
      <c r="AF46" s="243"/>
      <c r="AG46" s="243"/>
      <c r="AH46" s="243"/>
    </row>
    <row r="47" spans="15:34"/>
    <row r="48" spans="15:34"/>
    <row r="49" spans="22:34"/>
    <row r="50" spans="22:34">
      <c r="V50" s="243"/>
      <c r="W50" s="243"/>
      <c r="X50" s="243"/>
      <c r="Y50" s="243"/>
      <c r="Z50" s="243"/>
      <c r="AA50" s="243"/>
      <c r="AB50" s="243"/>
      <c r="AC50" s="243"/>
      <c r="AD50" s="243"/>
      <c r="AE50" s="243"/>
      <c r="AF50" s="243"/>
      <c r="AG50" s="243"/>
      <c r="AH50" s="243"/>
    </row>
    <row r="51" spans="22:34"/>
    <row r="52" spans="22:34"/>
    <row r="53" spans="22:34">
      <c r="AH53" s="243"/>
    </row>
    <row r="54" spans="22:34"/>
    <row r="55" spans="22:34"/>
    <row r="56" spans="22:34"/>
    <row r="57" spans="22:34"/>
    <row r="58" spans="22:34"/>
    <row r="59" spans="22:34"/>
    <row r="60" spans="22:34"/>
    <row r="61" spans="22:34"/>
    <row r="62" spans="22:34"/>
    <row r="63" spans="22:34"/>
    <row r="64" spans="22:34"/>
    <row r="65" spans="25:34"/>
    <row r="66" spans="25:34"/>
    <row r="67" spans="25:34">
      <c r="Y67" s="243"/>
      <c r="Z67" s="243"/>
      <c r="AA67" s="243"/>
      <c r="AB67" s="243"/>
      <c r="AC67" s="243"/>
      <c r="AD67" s="243"/>
      <c r="AE67" s="243"/>
      <c r="AF67" s="243"/>
      <c r="AG67" s="243"/>
      <c r="AH67" s="243"/>
    </row>
    <row r="68" spans="25:34"/>
    <row r="69" spans="25:34"/>
    <row r="70" spans="25:34"/>
    <row r="71" spans="25:34"/>
    <row r="72" spans="25:34"/>
    <row r="73" spans="25:34"/>
    <row r="74" spans="25:34"/>
    <row r="75" spans="25:34"/>
    <row r="76" spans="25:34"/>
    <row r="77" spans="25:34"/>
    <row r="78" spans="25:34"/>
    <row r="79" spans="25:34"/>
    <row r="80" spans="25:34"/>
    <row r="81"/>
    <row r="82"/>
    <row r="83"/>
    <row r="84"/>
    <row r="85"/>
    <row r="86"/>
    <row r="87"/>
    <row r="88"/>
    <row r="89" ht="13.5" hidden="1" customHeight="1"/>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sheetData>
  <sheetProtection password="851F" sheet="1" objects="1" scenarios="1"/>
  <dataConsolidate/>
  <phoneticPr fontId="2"/>
  <printOptions horizontalCentered="1" verticalCentered="1"/>
  <pageMargins left="0" right="0" top="0" bottom="0" header="0" footer="0"/>
  <pageSetup paperSize="9" scale="48" orientation="landscape"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workbookViewId="0"/>
  </sheetViews>
  <sheetFormatPr defaultColWidth="0" defaultRowHeight="13.5" customHeight="1" zeroHeight="1"/>
  <cols>
    <col min="1" max="6" width="14.875" style="245" customWidth="1"/>
    <col min="7" max="8" width="15.875" style="245" customWidth="1"/>
    <col min="9" max="14" width="16.125" style="245" customWidth="1"/>
    <col min="15" max="15" width="6.125" style="252" customWidth="1"/>
    <col min="16" max="16" width="3" style="250" customWidth="1"/>
    <col min="17" max="17" width="19.125" style="245" hidden="1" customWidth="1"/>
    <col min="18" max="22" width="12.625" style="245" hidden="1" customWidth="1"/>
    <col min="23" max="16384" width="8.625" style="245" hidden="1"/>
  </cols>
  <sheetData>
    <row r="1" spans="1:16">
      <c r="O1" s="246"/>
      <c r="P1" s="246"/>
    </row>
    <row r="2" spans="1:16">
      <c r="O2" s="246"/>
      <c r="P2" s="246"/>
    </row>
    <row r="3" spans="1:16">
      <c r="O3" s="246"/>
      <c r="P3" s="246"/>
    </row>
    <row r="4" spans="1:16">
      <c r="O4" s="246"/>
      <c r="P4" s="246"/>
    </row>
    <row r="5" spans="1:16" ht="17.25">
      <c r="A5" s="247" t="s">
        <v>466</v>
      </c>
      <c r="B5" s="248"/>
      <c r="C5" s="248"/>
      <c r="D5" s="248"/>
      <c r="E5" s="248"/>
      <c r="F5" s="248"/>
      <c r="G5" s="248"/>
      <c r="H5" s="248"/>
      <c r="I5" s="248"/>
      <c r="J5" s="248"/>
      <c r="K5" s="248"/>
      <c r="L5" s="248"/>
      <c r="M5" s="248"/>
      <c r="N5" s="248"/>
      <c r="O5" s="249"/>
    </row>
    <row r="6" spans="1:16">
      <c r="A6" s="250"/>
      <c r="B6" s="246"/>
      <c r="C6" s="246"/>
      <c r="D6" s="246"/>
      <c r="E6" s="246"/>
      <c r="F6" s="246"/>
      <c r="G6" s="251" t="s">
        <v>467</v>
      </c>
      <c r="H6" s="251"/>
      <c r="I6" s="251"/>
      <c r="J6" s="251"/>
      <c r="K6" s="246"/>
      <c r="L6" s="246"/>
      <c r="M6" s="246"/>
      <c r="N6" s="246"/>
    </row>
    <row r="7" spans="1:16">
      <c r="A7" s="250"/>
      <c r="B7" s="246"/>
      <c r="C7" s="246"/>
      <c r="D7" s="246"/>
      <c r="E7" s="246"/>
      <c r="F7" s="246"/>
      <c r="G7" s="253"/>
      <c r="H7" s="254"/>
      <c r="I7" s="254"/>
      <c r="J7" s="255"/>
      <c r="K7" s="1152" t="s">
        <v>468</v>
      </c>
      <c r="L7" s="256"/>
      <c r="M7" s="257" t="s">
        <v>469</v>
      </c>
      <c r="N7" s="258"/>
    </row>
    <row r="8" spans="1:16">
      <c r="A8" s="250"/>
      <c r="B8" s="246"/>
      <c r="C8" s="246"/>
      <c r="D8" s="246"/>
      <c r="E8" s="246"/>
      <c r="F8" s="246"/>
      <c r="G8" s="259"/>
      <c r="H8" s="260"/>
      <c r="I8" s="260"/>
      <c r="J8" s="261"/>
      <c r="K8" s="1153"/>
      <c r="L8" s="262" t="s">
        <v>470</v>
      </c>
      <c r="M8" s="263" t="s">
        <v>471</v>
      </c>
      <c r="N8" s="264" t="s">
        <v>472</v>
      </c>
    </row>
    <row r="9" spans="1:16">
      <c r="A9" s="250"/>
      <c r="B9" s="246"/>
      <c r="C9" s="246"/>
      <c r="D9" s="246"/>
      <c r="E9" s="246"/>
      <c r="F9" s="246"/>
      <c r="G9" s="1166" t="s">
        <v>473</v>
      </c>
      <c r="H9" s="1167"/>
      <c r="I9" s="1167"/>
      <c r="J9" s="1168"/>
      <c r="K9" s="265">
        <v>973598</v>
      </c>
      <c r="L9" s="266">
        <v>107154</v>
      </c>
      <c r="M9" s="267">
        <v>107954</v>
      </c>
      <c r="N9" s="268">
        <v>-0.7</v>
      </c>
    </row>
    <row r="10" spans="1:16">
      <c r="A10" s="250"/>
      <c r="B10" s="246"/>
      <c r="C10" s="246"/>
      <c r="D10" s="246"/>
      <c r="E10" s="246"/>
      <c r="F10" s="246"/>
      <c r="G10" s="1166" t="s">
        <v>474</v>
      </c>
      <c r="H10" s="1167"/>
      <c r="I10" s="1167"/>
      <c r="J10" s="1168"/>
      <c r="K10" s="269">
        <v>70140</v>
      </c>
      <c r="L10" s="270">
        <v>7720</v>
      </c>
      <c r="M10" s="271">
        <v>12579</v>
      </c>
      <c r="N10" s="272">
        <v>-38.6</v>
      </c>
    </row>
    <row r="11" spans="1:16" ht="13.5" customHeight="1">
      <c r="A11" s="250"/>
      <c r="B11" s="246"/>
      <c r="C11" s="246"/>
      <c r="D11" s="246"/>
      <c r="E11" s="246"/>
      <c r="F11" s="246"/>
      <c r="G11" s="1166" t="s">
        <v>475</v>
      </c>
      <c r="H11" s="1167"/>
      <c r="I11" s="1167"/>
      <c r="J11" s="1168"/>
      <c r="K11" s="269">
        <v>134373</v>
      </c>
      <c r="L11" s="270">
        <v>14789</v>
      </c>
      <c r="M11" s="271">
        <v>13215</v>
      </c>
      <c r="N11" s="272">
        <v>11.9</v>
      </c>
    </row>
    <row r="12" spans="1:16" ht="13.5" customHeight="1">
      <c r="A12" s="250"/>
      <c r="B12" s="246"/>
      <c r="C12" s="246"/>
      <c r="D12" s="246"/>
      <c r="E12" s="246"/>
      <c r="F12" s="246"/>
      <c r="G12" s="1166" t="s">
        <v>476</v>
      </c>
      <c r="H12" s="1167"/>
      <c r="I12" s="1167"/>
      <c r="J12" s="1168"/>
      <c r="K12" s="269">
        <v>16290</v>
      </c>
      <c r="L12" s="270">
        <v>1793</v>
      </c>
      <c r="M12" s="271">
        <v>1280</v>
      </c>
      <c r="N12" s="272">
        <v>40.1</v>
      </c>
    </row>
    <row r="13" spans="1:16" ht="13.5" customHeight="1">
      <c r="A13" s="250"/>
      <c r="B13" s="246"/>
      <c r="C13" s="246"/>
      <c r="D13" s="246"/>
      <c r="E13" s="246"/>
      <c r="F13" s="246"/>
      <c r="G13" s="1166" t="s">
        <v>477</v>
      </c>
      <c r="H13" s="1167"/>
      <c r="I13" s="1167"/>
      <c r="J13" s="1168"/>
      <c r="K13" s="269" t="s">
        <v>478</v>
      </c>
      <c r="L13" s="270" t="s">
        <v>478</v>
      </c>
      <c r="M13" s="271" t="s">
        <v>478</v>
      </c>
      <c r="N13" s="272" t="s">
        <v>478</v>
      </c>
    </row>
    <row r="14" spans="1:16" ht="13.5" customHeight="1">
      <c r="A14" s="250"/>
      <c r="B14" s="246"/>
      <c r="C14" s="246"/>
      <c r="D14" s="246"/>
      <c r="E14" s="246"/>
      <c r="F14" s="246"/>
      <c r="G14" s="1166" t="s">
        <v>479</v>
      </c>
      <c r="H14" s="1167"/>
      <c r="I14" s="1167"/>
      <c r="J14" s="1168"/>
      <c r="K14" s="269">
        <v>30503</v>
      </c>
      <c r="L14" s="270">
        <v>3357</v>
      </c>
      <c r="M14" s="271">
        <v>5658</v>
      </c>
      <c r="N14" s="272">
        <v>-40.700000000000003</v>
      </c>
    </row>
    <row r="15" spans="1:16" ht="13.5" customHeight="1">
      <c r="A15" s="250"/>
      <c r="B15" s="246"/>
      <c r="C15" s="246"/>
      <c r="D15" s="246"/>
      <c r="E15" s="246"/>
      <c r="F15" s="246"/>
      <c r="G15" s="1166" t="s">
        <v>480</v>
      </c>
      <c r="H15" s="1167"/>
      <c r="I15" s="1167"/>
      <c r="J15" s="1168"/>
      <c r="K15" s="269">
        <v>12062</v>
      </c>
      <c r="L15" s="270">
        <v>1328</v>
      </c>
      <c r="M15" s="271">
        <v>2915</v>
      </c>
      <c r="N15" s="272">
        <v>-54.4</v>
      </c>
    </row>
    <row r="16" spans="1:16">
      <c r="A16" s="250"/>
      <c r="B16" s="246"/>
      <c r="C16" s="246"/>
      <c r="D16" s="246"/>
      <c r="E16" s="246"/>
      <c r="F16" s="246"/>
      <c r="G16" s="1169" t="s">
        <v>481</v>
      </c>
      <c r="H16" s="1170"/>
      <c r="I16" s="1170"/>
      <c r="J16" s="1171"/>
      <c r="K16" s="270">
        <v>-108294</v>
      </c>
      <c r="L16" s="270">
        <v>-11919</v>
      </c>
      <c r="M16" s="271">
        <v>-10925</v>
      </c>
      <c r="N16" s="272">
        <v>9.1</v>
      </c>
    </row>
    <row r="17" spans="1:16">
      <c r="A17" s="250"/>
      <c r="B17" s="246"/>
      <c r="C17" s="246"/>
      <c r="D17" s="246"/>
      <c r="E17" s="246"/>
      <c r="F17" s="246"/>
      <c r="G17" s="1169" t="s">
        <v>169</v>
      </c>
      <c r="H17" s="1170"/>
      <c r="I17" s="1170"/>
      <c r="J17" s="1171"/>
      <c r="K17" s="270">
        <v>1128672</v>
      </c>
      <c r="L17" s="270">
        <v>124221</v>
      </c>
      <c r="M17" s="271">
        <v>132676</v>
      </c>
      <c r="N17" s="272">
        <v>-6.4</v>
      </c>
    </row>
    <row r="18" spans="1:16">
      <c r="A18" s="250"/>
      <c r="B18" s="246"/>
      <c r="C18" s="246"/>
      <c r="D18" s="246"/>
      <c r="E18" s="246"/>
      <c r="F18" s="246"/>
      <c r="G18" s="246"/>
      <c r="H18" s="246"/>
      <c r="I18" s="246"/>
      <c r="J18" s="246"/>
      <c r="K18" s="246"/>
      <c r="L18" s="246"/>
      <c r="M18" s="273"/>
      <c r="N18" s="273"/>
    </row>
    <row r="19" spans="1:16">
      <c r="A19" s="250"/>
      <c r="B19" s="246"/>
      <c r="C19" s="246"/>
      <c r="D19" s="246"/>
      <c r="E19" s="246"/>
      <c r="F19" s="246"/>
      <c r="G19" s="246" t="s">
        <v>482</v>
      </c>
      <c r="H19" s="246"/>
      <c r="I19" s="246"/>
      <c r="J19" s="246"/>
      <c r="K19" s="246"/>
      <c r="L19" s="246"/>
      <c r="M19" s="246"/>
      <c r="N19" s="246"/>
    </row>
    <row r="20" spans="1:16">
      <c r="A20" s="250"/>
      <c r="B20" s="246"/>
      <c r="C20" s="246"/>
      <c r="D20" s="246"/>
      <c r="E20" s="246"/>
      <c r="F20" s="246"/>
      <c r="G20" s="274"/>
      <c r="H20" s="275"/>
      <c r="I20" s="275"/>
      <c r="J20" s="276"/>
      <c r="K20" s="277" t="s">
        <v>483</v>
      </c>
      <c r="L20" s="278" t="s">
        <v>484</v>
      </c>
      <c r="M20" s="279" t="s">
        <v>485</v>
      </c>
      <c r="N20" s="280"/>
    </row>
    <row r="21" spans="1:16" s="286" customFormat="1">
      <c r="A21" s="281"/>
      <c r="B21" s="251"/>
      <c r="C21" s="251"/>
      <c r="D21" s="251"/>
      <c r="E21" s="251"/>
      <c r="F21" s="251"/>
      <c r="G21" s="1163" t="s">
        <v>486</v>
      </c>
      <c r="H21" s="1164"/>
      <c r="I21" s="1164"/>
      <c r="J21" s="1165"/>
      <c r="K21" s="282">
        <v>13.21</v>
      </c>
      <c r="L21" s="283">
        <v>12.61</v>
      </c>
      <c r="M21" s="284">
        <v>0.6</v>
      </c>
      <c r="N21" s="251"/>
      <c r="O21" s="285"/>
      <c r="P21" s="281"/>
    </row>
    <row r="22" spans="1:16" s="286" customFormat="1">
      <c r="A22" s="281"/>
      <c r="B22" s="251"/>
      <c r="C22" s="251"/>
      <c r="D22" s="251"/>
      <c r="E22" s="251"/>
      <c r="F22" s="251"/>
      <c r="G22" s="1163" t="s">
        <v>487</v>
      </c>
      <c r="H22" s="1164"/>
      <c r="I22" s="1164"/>
      <c r="J22" s="1165"/>
      <c r="K22" s="287">
        <v>94.3</v>
      </c>
      <c r="L22" s="288">
        <v>96.2</v>
      </c>
      <c r="M22" s="289">
        <v>-1.9</v>
      </c>
      <c r="N22" s="273"/>
      <c r="O22" s="285"/>
      <c r="P22" s="281"/>
    </row>
    <row r="23" spans="1:16" s="286" customFormat="1">
      <c r="A23" s="281"/>
      <c r="B23" s="251"/>
      <c r="C23" s="251"/>
      <c r="D23" s="251"/>
      <c r="E23" s="251"/>
      <c r="F23" s="251"/>
      <c r="G23" s="251"/>
      <c r="H23" s="251"/>
      <c r="I23" s="251"/>
      <c r="J23" s="251"/>
      <c r="K23" s="251"/>
      <c r="L23" s="273"/>
      <c r="M23" s="273"/>
      <c r="N23" s="273"/>
      <c r="O23" s="285"/>
      <c r="P23" s="281"/>
    </row>
    <row r="24" spans="1:16" s="286" customFormat="1">
      <c r="A24" s="281"/>
      <c r="B24" s="251"/>
      <c r="C24" s="251"/>
      <c r="D24" s="251"/>
      <c r="E24" s="251"/>
      <c r="F24" s="251"/>
      <c r="G24" s="251"/>
      <c r="H24" s="251"/>
      <c r="I24" s="251"/>
      <c r="J24" s="251"/>
      <c r="K24" s="251"/>
      <c r="L24" s="273"/>
      <c r="M24" s="273"/>
      <c r="N24" s="273"/>
      <c r="O24" s="285"/>
      <c r="P24" s="281"/>
    </row>
    <row r="25" spans="1:16" s="286" customFormat="1">
      <c r="A25" s="290"/>
      <c r="B25" s="291"/>
      <c r="C25" s="291"/>
      <c r="D25" s="291"/>
      <c r="E25" s="291"/>
      <c r="F25" s="291"/>
      <c r="G25" s="291"/>
      <c r="H25" s="291"/>
      <c r="I25" s="291"/>
      <c r="J25" s="291"/>
      <c r="K25" s="291"/>
      <c r="L25" s="292"/>
      <c r="M25" s="292"/>
      <c r="N25" s="292"/>
      <c r="O25" s="293"/>
      <c r="P25" s="281"/>
    </row>
    <row r="26" spans="1:16" s="286" customFormat="1">
      <c r="A26" s="251" t="s">
        <v>488</v>
      </c>
      <c r="B26" s="251"/>
      <c r="C26" s="251"/>
      <c r="D26" s="251"/>
      <c r="E26" s="251"/>
      <c r="F26" s="251"/>
      <c r="G26" s="251"/>
      <c r="H26" s="251"/>
      <c r="I26" s="251"/>
      <c r="J26" s="251"/>
      <c r="K26" s="251"/>
      <c r="L26" s="273"/>
      <c r="M26" s="273"/>
      <c r="N26" s="273"/>
      <c r="O26" s="251"/>
      <c r="P26" s="251"/>
    </row>
    <row r="27" spans="1:16">
      <c r="K27" s="246"/>
      <c r="L27" s="246"/>
      <c r="M27" s="246"/>
      <c r="N27" s="246"/>
      <c r="O27" s="246"/>
      <c r="P27" s="246"/>
    </row>
    <row r="28" spans="1:16" ht="17.25">
      <c r="A28" s="247" t="s">
        <v>489</v>
      </c>
      <c r="B28" s="248"/>
      <c r="C28" s="248"/>
      <c r="D28" s="248"/>
      <c r="E28" s="248"/>
      <c r="F28" s="248"/>
      <c r="G28" s="248"/>
      <c r="H28" s="248"/>
      <c r="I28" s="248"/>
      <c r="J28" s="248"/>
      <c r="K28" s="248"/>
      <c r="L28" s="248"/>
      <c r="M28" s="248"/>
      <c r="N28" s="248"/>
      <c r="O28" s="294"/>
    </row>
    <row r="29" spans="1:16">
      <c r="A29" s="250"/>
      <c r="B29" s="246"/>
      <c r="C29" s="246"/>
      <c r="D29" s="246"/>
      <c r="E29" s="246"/>
      <c r="F29" s="246"/>
      <c r="G29" s="251" t="s">
        <v>490</v>
      </c>
      <c r="H29" s="251"/>
      <c r="I29" s="251"/>
      <c r="J29" s="251"/>
      <c r="K29" s="246"/>
      <c r="L29" s="246"/>
      <c r="M29" s="246"/>
      <c r="N29" s="246"/>
      <c r="O29" s="295"/>
    </row>
    <row r="30" spans="1:16">
      <c r="A30" s="250"/>
      <c r="B30" s="246"/>
      <c r="C30" s="246"/>
      <c r="D30" s="246"/>
      <c r="E30" s="246"/>
      <c r="F30" s="246"/>
      <c r="G30" s="253"/>
      <c r="H30" s="254"/>
      <c r="I30" s="254"/>
      <c r="J30" s="255"/>
      <c r="K30" s="1152" t="s">
        <v>468</v>
      </c>
      <c r="L30" s="256"/>
      <c r="M30" s="257" t="s">
        <v>469</v>
      </c>
      <c r="N30" s="258"/>
    </row>
    <row r="31" spans="1:16">
      <c r="A31" s="250"/>
      <c r="B31" s="246"/>
      <c r="C31" s="246"/>
      <c r="D31" s="246"/>
      <c r="E31" s="246"/>
      <c r="F31" s="246"/>
      <c r="G31" s="259"/>
      <c r="H31" s="260"/>
      <c r="I31" s="260"/>
      <c r="J31" s="261"/>
      <c r="K31" s="1153"/>
      <c r="L31" s="262" t="s">
        <v>470</v>
      </c>
      <c r="M31" s="263" t="s">
        <v>471</v>
      </c>
      <c r="N31" s="264" t="s">
        <v>472</v>
      </c>
    </row>
    <row r="32" spans="1:16" ht="27" customHeight="1">
      <c r="A32" s="250"/>
      <c r="B32" s="246"/>
      <c r="C32" s="246"/>
      <c r="D32" s="246"/>
      <c r="E32" s="246"/>
      <c r="F32" s="246"/>
      <c r="G32" s="1154" t="s">
        <v>491</v>
      </c>
      <c r="H32" s="1155"/>
      <c r="I32" s="1155"/>
      <c r="J32" s="1156"/>
      <c r="K32" s="296">
        <v>241909</v>
      </c>
      <c r="L32" s="296">
        <v>26624</v>
      </c>
      <c r="M32" s="297">
        <v>67314</v>
      </c>
      <c r="N32" s="298">
        <v>-60.4</v>
      </c>
    </row>
    <row r="33" spans="1:16" ht="13.5" customHeight="1">
      <c r="A33" s="250"/>
      <c r="B33" s="246"/>
      <c r="C33" s="246"/>
      <c r="D33" s="246"/>
      <c r="E33" s="246"/>
      <c r="F33" s="246"/>
      <c r="G33" s="1154" t="s">
        <v>492</v>
      </c>
      <c r="H33" s="1155"/>
      <c r="I33" s="1155"/>
      <c r="J33" s="1156"/>
      <c r="K33" s="296" t="s">
        <v>478</v>
      </c>
      <c r="L33" s="296" t="s">
        <v>478</v>
      </c>
      <c r="M33" s="297" t="s">
        <v>478</v>
      </c>
      <c r="N33" s="298" t="s">
        <v>478</v>
      </c>
    </row>
    <row r="34" spans="1:16" ht="27" customHeight="1">
      <c r="A34" s="250"/>
      <c r="B34" s="246"/>
      <c r="C34" s="246"/>
      <c r="D34" s="246"/>
      <c r="E34" s="246"/>
      <c r="F34" s="246"/>
      <c r="G34" s="1154" t="s">
        <v>493</v>
      </c>
      <c r="H34" s="1155"/>
      <c r="I34" s="1155"/>
      <c r="J34" s="1156"/>
      <c r="K34" s="296" t="s">
        <v>478</v>
      </c>
      <c r="L34" s="296" t="s">
        <v>478</v>
      </c>
      <c r="M34" s="297" t="s">
        <v>478</v>
      </c>
      <c r="N34" s="298" t="s">
        <v>478</v>
      </c>
    </row>
    <row r="35" spans="1:16" ht="27" customHeight="1">
      <c r="A35" s="250"/>
      <c r="B35" s="246"/>
      <c r="C35" s="246"/>
      <c r="D35" s="246"/>
      <c r="E35" s="246"/>
      <c r="F35" s="246"/>
      <c r="G35" s="1154" t="s">
        <v>494</v>
      </c>
      <c r="H35" s="1155"/>
      <c r="I35" s="1155"/>
      <c r="J35" s="1156"/>
      <c r="K35" s="296">
        <v>290620</v>
      </c>
      <c r="L35" s="296">
        <v>31985</v>
      </c>
      <c r="M35" s="297">
        <v>23478</v>
      </c>
      <c r="N35" s="298">
        <v>36.200000000000003</v>
      </c>
    </row>
    <row r="36" spans="1:16" ht="27" customHeight="1">
      <c r="A36" s="250"/>
      <c r="B36" s="246"/>
      <c r="C36" s="246"/>
      <c r="D36" s="246"/>
      <c r="E36" s="246"/>
      <c r="F36" s="246"/>
      <c r="G36" s="1154" t="s">
        <v>495</v>
      </c>
      <c r="H36" s="1155"/>
      <c r="I36" s="1155"/>
      <c r="J36" s="1156"/>
      <c r="K36" s="296">
        <v>8440</v>
      </c>
      <c r="L36" s="296">
        <v>929</v>
      </c>
      <c r="M36" s="297">
        <v>4589</v>
      </c>
      <c r="N36" s="298">
        <v>-79.8</v>
      </c>
    </row>
    <row r="37" spans="1:16" ht="13.5" customHeight="1">
      <c r="A37" s="250"/>
      <c r="B37" s="246"/>
      <c r="C37" s="246"/>
      <c r="D37" s="246"/>
      <c r="E37" s="246"/>
      <c r="F37" s="246"/>
      <c r="G37" s="1154" t="s">
        <v>496</v>
      </c>
      <c r="H37" s="1155"/>
      <c r="I37" s="1155"/>
      <c r="J37" s="1156"/>
      <c r="K37" s="296">
        <v>25</v>
      </c>
      <c r="L37" s="296">
        <v>3</v>
      </c>
      <c r="M37" s="297">
        <v>859</v>
      </c>
      <c r="N37" s="298">
        <v>-99.7</v>
      </c>
    </row>
    <row r="38" spans="1:16" ht="27" customHeight="1">
      <c r="A38" s="250"/>
      <c r="B38" s="246"/>
      <c r="C38" s="246"/>
      <c r="D38" s="246"/>
      <c r="E38" s="246"/>
      <c r="F38" s="246"/>
      <c r="G38" s="1157" t="s">
        <v>497</v>
      </c>
      <c r="H38" s="1158"/>
      <c r="I38" s="1158"/>
      <c r="J38" s="1159"/>
      <c r="K38" s="299" t="s">
        <v>478</v>
      </c>
      <c r="L38" s="299" t="s">
        <v>478</v>
      </c>
      <c r="M38" s="300">
        <v>2</v>
      </c>
      <c r="N38" s="301" t="s">
        <v>478</v>
      </c>
      <c r="O38" s="295"/>
    </row>
    <row r="39" spans="1:16">
      <c r="A39" s="250"/>
      <c r="B39" s="246"/>
      <c r="C39" s="246"/>
      <c r="D39" s="246"/>
      <c r="E39" s="246"/>
      <c r="F39" s="246"/>
      <c r="G39" s="1157" t="s">
        <v>498</v>
      </c>
      <c r="H39" s="1158"/>
      <c r="I39" s="1158"/>
      <c r="J39" s="1159"/>
      <c r="K39" s="302" t="s">
        <v>478</v>
      </c>
      <c r="L39" s="302" t="s">
        <v>478</v>
      </c>
      <c r="M39" s="303">
        <v>-2412</v>
      </c>
      <c r="N39" s="304" t="s">
        <v>478</v>
      </c>
      <c r="O39" s="295"/>
    </row>
    <row r="40" spans="1:16" ht="27" customHeight="1">
      <c r="A40" s="250"/>
      <c r="B40" s="246"/>
      <c r="C40" s="246"/>
      <c r="D40" s="246"/>
      <c r="E40" s="246"/>
      <c r="F40" s="246"/>
      <c r="G40" s="1154" t="s">
        <v>499</v>
      </c>
      <c r="H40" s="1155"/>
      <c r="I40" s="1155"/>
      <c r="J40" s="1156"/>
      <c r="K40" s="302">
        <v>-421244</v>
      </c>
      <c r="L40" s="302">
        <v>-46362</v>
      </c>
      <c r="M40" s="303">
        <v>-68535</v>
      </c>
      <c r="N40" s="304">
        <v>-32.4</v>
      </c>
      <c r="O40" s="295"/>
    </row>
    <row r="41" spans="1:16">
      <c r="A41" s="250"/>
      <c r="B41" s="246"/>
      <c r="C41" s="246"/>
      <c r="D41" s="246"/>
      <c r="E41" s="246"/>
      <c r="F41" s="246"/>
      <c r="G41" s="1160" t="s">
        <v>280</v>
      </c>
      <c r="H41" s="1161"/>
      <c r="I41" s="1161"/>
      <c r="J41" s="1162"/>
      <c r="K41" s="296">
        <v>119750</v>
      </c>
      <c r="L41" s="302">
        <v>13180</v>
      </c>
      <c r="M41" s="303">
        <v>25295</v>
      </c>
      <c r="N41" s="304">
        <v>-47.9</v>
      </c>
      <c r="O41" s="295"/>
    </row>
    <row r="42" spans="1:16">
      <c r="A42" s="250"/>
      <c r="B42" s="246"/>
      <c r="C42" s="246"/>
      <c r="D42" s="246"/>
      <c r="E42" s="246"/>
      <c r="F42" s="246"/>
      <c r="G42" s="305" t="s">
        <v>500</v>
      </c>
      <c r="H42" s="246"/>
      <c r="I42" s="246"/>
      <c r="J42" s="246"/>
      <c r="K42" s="246"/>
      <c r="L42" s="246"/>
      <c r="M42" s="273"/>
      <c r="N42" s="273"/>
      <c r="O42" s="295"/>
    </row>
    <row r="43" spans="1:16">
      <c r="A43" s="250"/>
      <c r="B43" s="246"/>
      <c r="C43" s="246"/>
      <c r="D43" s="246"/>
      <c r="E43" s="246"/>
      <c r="F43" s="246"/>
      <c r="G43" s="246"/>
      <c r="H43" s="246"/>
      <c r="I43" s="246"/>
      <c r="J43" s="246"/>
      <c r="K43" s="246"/>
      <c r="L43" s="306"/>
      <c r="M43" s="273"/>
      <c r="N43" s="246"/>
      <c r="O43" s="295"/>
    </row>
    <row r="44" spans="1:16">
      <c r="A44" s="250"/>
      <c r="B44" s="246"/>
      <c r="C44" s="246"/>
      <c r="D44" s="246"/>
      <c r="E44" s="246"/>
      <c r="F44" s="246"/>
      <c r="G44" s="246"/>
      <c r="H44" s="246"/>
      <c r="I44" s="246"/>
      <c r="J44" s="246"/>
      <c r="K44" s="246"/>
      <c r="L44" s="246"/>
      <c r="M44" s="273"/>
      <c r="N44" s="246"/>
    </row>
    <row r="45" spans="1:16">
      <c r="A45" s="248"/>
      <c r="B45" s="248"/>
      <c r="C45" s="248"/>
      <c r="D45" s="248"/>
      <c r="E45" s="248"/>
      <c r="F45" s="248"/>
      <c r="G45" s="248"/>
      <c r="H45" s="248"/>
      <c r="I45" s="248"/>
      <c r="J45" s="248"/>
      <c r="K45" s="248"/>
      <c r="L45" s="248"/>
      <c r="M45" s="307"/>
      <c r="N45" s="248"/>
      <c r="O45" s="248"/>
      <c r="P45" s="246"/>
    </row>
    <row r="46" spans="1:16">
      <c r="A46" s="308"/>
      <c r="B46" s="308"/>
      <c r="C46" s="308"/>
      <c r="D46" s="308"/>
      <c r="E46" s="308"/>
      <c r="F46" s="308"/>
      <c r="G46" s="308"/>
      <c r="H46" s="308"/>
      <c r="I46" s="308"/>
      <c r="J46" s="308"/>
      <c r="K46" s="308"/>
      <c r="L46" s="308"/>
      <c r="M46" s="308"/>
      <c r="N46" s="308"/>
      <c r="O46" s="308"/>
      <c r="P46" s="246"/>
    </row>
    <row r="47" spans="1:16" ht="17.25" customHeight="1">
      <c r="A47" s="309" t="s">
        <v>501</v>
      </c>
      <c r="B47" s="246"/>
      <c r="C47" s="246"/>
      <c r="D47" s="246"/>
      <c r="E47" s="246"/>
      <c r="F47" s="246"/>
      <c r="G47" s="246"/>
      <c r="H47" s="246"/>
      <c r="I47" s="246"/>
      <c r="J47" s="246"/>
      <c r="K47" s="246"/>
      <c r="L47" s="246"/>
      <c r="M47" s="246"/>
      <c r="N47" s="246"/>
    </row>
    <row r="48" spans="1:16">
      <c r="A48" s="250"/>
      <c r="B48" s="246"/>
      <c r="C48" s="246"/>
      <c r="D48" s="246"/>
      <c r="E48" s="246"/>
      <c r="F48" s="246"/>
      <c r="G48" s="310" t="s">
        <v>502</v>
      </c>
      <c r="H48" s="310"/>
      <c r="I48" s="310"/>
      <c r="J48" s="310"/>
      <c r="K48" s="310"/>
      <c r="L48" s="310"/>
      <c r="M48" s="311"/>
      <c r="N48" s="310"/>
    </row>
    <row r="49" spans="1:14" ht="13.5" customHeight="1">
      <c r="A49" s="250"/>
      <c r="B49" s="246"/>
      <c r="C49" s="246"/>
      <c r="D49" s="246"/>
      <c r="E49" s="246"/>
      <c r="F49" s="246"/>
      <c r="G49" s="312"/>
      <c r="H49" s="313"/>
      <c r="I49" s="1147" t="s">
        <v>468</v>
      </c>
      <c r="J49" s="1149" t="s">
        <v>503</v>
      </c>
      <c r="K49" s="1150"/>
      <c r="L49" s="1150"/>
      <c r="M49" s="1150"/>
      <c r="N49" s="1151"/>
    </row>
    <row r="50" spans="1:14">
      <c r="A50" s="250"/>
      <c r="B50" s="246"/>
      <c r="C50" s="246"/>
      <c r="D50" s="246"/>
      <c r="E50" s="246"/>
      <c r="F50" s="246"/>
      <c r="G50" s="314"/>
      <c r="H50" s="315"/>
      <c r="I50" s="1148"/>
      <c r="J50" s="316" t="s">
        <v>504</v>
      </c>
      <c r="K50" s="317" t="s">
        <v>505</v>
      </c>
      <c r="L50" s="318" t="s">
        <v>506</v>
      </c>
      <c r="M50" s="319" t="s">
        <v>507</v>
      </c>
      <c r="N50" s="320" t="s">
        <v>508</v>
      </c>
    </row>
    <row r="51" spans="1:14">
      <c r="A51" s="250"/>
      <c r="B51" s="246"/>
      <c r="C51" s="246"/>
      <c r="D51" s="246"/>
      <c r="E51" s="246"/>
      <c r="F51" s="246"/>
      <c r="G51" s="312" t="s">
        <v>509</v>
      </c>
      <c r="H51" s="313"/>
      <c r="I51" s="321">
        <v>368972</v>
      </c>
      <c r="J51" s="322">
        <v>38117</v>
      </c>
      <c r="K51" s="323">
        <v>16.2</v>
      </c>
      <c r="L51" s="324">
        <v>94828</v>
      </c>
      <c r="M51" s="325">
        <v>3.1</v>
      </c>
      <c r="N51" s="326">
        <v>13.1</v>
      </c>
    </row>
    <row r="52" spans="1:14">
      <c r="A52" s="250"/>
      <c r="B52" s="246"/>
      <c r="C52" s="246"/>
      <c r="D52" s="246"/>
      <c r="E52" s="246"/>
      <c r="F52" s="246"/>
      <c r="G52" s="327"/>
      <c r="H52" s="328" t="s">
        <v>510</v>
      </c>
      <c r="I52" s="329">
        <v>323457</v>
      </c>
      <c r="J52" s="330">
        <v>33415</v>
      </c>
      <c r="K52" s="331">
        <v>24.7</v>
      </c>
      <c r="L52" s="332">
        <v>55133</v>
      </c>
      <c r="M52" s="333">
        <v>4.9000000000000004</v>
      </c>
      <c r="N52" s="334">
        <v>19.8</v>
      </c>
    </row>
    <row r="53" spans="1:14">
      <c r="A53" s="250"/>
      <c r="B53" s="246"/>
      <c r="C53" s="246"/>
      <c r="D53" s="246"/>
      <c r="E53" s="246"/>
      <c r="F53" s="246"/>
      <c r="G53" s="312" t="s">
        <v>511</v>
      </c>
      <c r="H53" s="313"/>
      <c r="I53" s="321">
        <v>317650</v>
      </c>
      <c r="J53" s="322">
        <v>33092</v>
      </c>
      <c r="K53" s="323">
        <v>-13.2</v>
      </c>
      <c r="L53" s="324">
        <v>119674</v>
      </c>
      <c r="M53" s="325">
        <v>26.2</v>
      </c>
      <c r="N53" s="326">
        <v>-39.4</v>
      </c>
    </row>
    <row r="54" spans="1:14">
      <c r="A54" s="250"/>
      <c r="B54" s="246"/>
      <c r="C54" s="246"/>
      <c r="D54" s="246"/>
      <c r="E54" s="246"/>
      <c r="F54" s="246"/>
      <c r="G54" s="327"/>
      <c r="H54" s="328" t="s">
        <v>510</v>
      </c>
      <c r="I54" s="329">
        <v>217118</v>
      </c>
      <c r="J54" s="330">
        <v>22619</v>
      </c>
      <c r="K54" s="331">
        <v>-32.299999999999997</v>
      </c>
      <c r="L54" s="332">
        <v>57803</v>
      </c>
      <c r="M54" s="333">
        <v>4.8</v>
      </c>
      <c r="N54" s="334">
        <v>-37.1</v>
      </c>
    </row>
    <row r="55" spans="1:14">
      <c r="A55" s="250"/>
      <c r="B55" s="246"/>
      <c r="C55" s="246"/>
      <c r="D55" s="246"/>
      <c r="E55" s="246"/>
      <c r="F55" s="246"/>
      <c r="G55" s="312" t="s">
        <v>512</v>
      </c>
      <c r="H55" s="313"/>
      <c r="I55" s="321">
        <v>477897</v>
      </c>
      <c r="J55" s="322">
        <v>50614</v>
      </c>
      <c r="K55" s="323">
        <v>52.9</v>
      </c>
      <c r="L55" s="324">
        <v>119685</v>
      </c>
      <c r="M55" s="325">
        <v>0</v>
      </c>
      <c r="N55" s="326">
        <v>52.9</v>
      </c>
    </row>
    <row r="56" spans="1:14">
      <c r="A56" s="250"/>
      <c r="B56" s="246"/>
      <c r="C56" s="246"/>
      <c r="D56" s="246"/>
      <c r="E56" s="246"/>
      <c r="F56" s="246"/>
      <c r="G56" s="327"/>
      <c r="H56" s="328" t="s">
        <v>510</v>
      </c>
      <c r="I56" s="329">
        <v>196171</v>
      </c>
      <c r="J56" s="330">
        <v>20776</v>
      </c>
      <c r="K56" s="331">
        <v>-8.1</v>
      </c>
      <c r="L56" s="332">
        <v>68464</v>
      </c>
      <c r="M56" s="333">
        <v>18.399999999999999</v>
      </c>
      <c r="N56" s="334">
        <v>-26.5</v>
      </c>
    </row>
    <row r="57" spans="1:14">
      <c r="A57" s="250"/>
      <c r="B57" s="246"/>
      <c r="C57" s="246"/>
      <c r="D57" s="246"/>
      <c r="E57" s="246"/>
      <c r="F57" s="246"/>
      <c r="G57" s="312" t="s">
        <v>513</v>
      </c>
      <c r="H57" s="313"/>
      <c r="I57" s="321">
        <v>448874</v>
      </c>
      <c r="J57" s="322">
        <v>48543</v>
      </c>
      <c r="K57" s="323">
        <v>-4.0999999999999996</v>
      </c>
      <c r="L57" s="324">
        <v>128611</v>
      </c>
      <c r="M57" s="325">
        <v>7.5</v>
      </c>
      <c r="N57" s="326">
        <v>-11.6</v>
      </c>
    </row>
    <row r="58" spans="1:14">
      <c r="A58" s="250"/>
      <c r="B58" s="246"/>
      <c r="C58" s="246"/>
      <c r="D58" s="246"/>
      <c r="E58" s="246"/>
      <c r="F58" s="246"/>
      <c r="G58" s="327"/>
      <c r="H58" s="328" t="s">
        <v>510</v>
      </c>
      <c r="I58" s="329">
        <v>307014</v>
      </c>
      <c r="J58" s="330">
        <v>33201</v>
      </c>
      <c r="K58" s="331">
        <v>59.8</v>
      </c>
      <c r="L58" s="332">
        <v>61552</v>
      </c>
      <c r="M58" s="333">
        <v>-10.1</v>
      </c>
      <c r="N58" s="334">
        <v>69.900000000000006</v>
      </c>
    </row>
    <row r="59" spans="1:14">
      <c r="A59" s="250"/>
      <c r="B59" s="246"/>
      <c r="C59" s="246"/>
      <c r="D59" s="246"/>
      <c r="E59" s="246"/>
      <c r="F59" s="246"/>
      <c r="G59" s="312" t="s">
        <v>514</v>
      </c>
      <c r="H59" s="313"/>
      <c r="I59" s="321">
        <v>565748</v>
      </c>
      <c r="J59" s="322">
        <v>62266</v>
      </c>
      <c r="K59" s="323">
        <v>28.3</v>
      </c>
      <c r="L59" s="324">
        <v>138651</v>
      </c>
      <c r="M59" s="325">
        <v>7.8</v>
      </c>
      <c r="N59" s="326">
        <v>20.5</v>
      </c>
    </row>
    <row r="60" spans="1:14">
      <c r="A60" s="250"/>
      <c r="B60" s="246"/>
      <c r="C60" s="246"/>
      <c r="D60" s="246"/>
      <c r="E60" s="246"/>
      <c r="F60" s="246"/>
      <c r="G60" s="327"/>
      <c r="H60" s="328" t="s">
        <v>510</v>
      </c>
      <c r="I60" s="335">
        <v>285408</v>
      </c>
      <c r="J60" s="330">
        <v>31412</v>
      </c>
      <c r="K60" s="331">
        <v>-5.4</v>
      </c>
      <c r="L60" s="332">
        <v>71211</v>
      </c>
      <c r="M60" s="333">
        <v>15.7</v>
      </c>
      <c r="N60" s="334">
        <v>-21.1</v>
      </c>
    </row>
    <row r="61" spans="1:14">
      <c r="A61" s="250"/>
      <c r="B61" s="246"/>
      <c r="C61" s="246"/>
      <c r="D61" s="246"/>
      <c r="E61" s="246"/>
      <c r="F61" s="246"/>
      <c r="G61" s="312" t="s">
        <v>515</v>
      </c>
      <c r="H61" s="336"/>
      <c r="I61" s="337">
        <v>435828</v>
      </c>
      <c r="J61" s="338">
        <v>46526</v>
      </c>
      <c r="K61" s="339">
        <v>16</v>
      </c>
      <c r="L61" s="340">
        <v>120290</v>
      </c>
      <c r="M61" s="341">
        <v>8.9</v>
      </c>
      <c r="N61" s="326">
        <v>7.1</v>
      </c>
    </row>
    <row r="62" spans="1:14">
      <c r="A62" s="250"/>
      <c r="B62" s="246"/>
      <c r="C62" s="246"/>
      <c r="D62" s="246"/>
      <c r="E62" s="246"/>
      <c r="F62" s="246"/>
      <c r="G62" s="327"/>
      <c r="H62" s="328" t="s">
        <v>510</v>
      </c>
      <c r="I62" s="329">
        <v>265834</v>
      </c>
      <c r="J62" s="330">
        <v>28285</v>
      </c>
      <c r="K62" s="331">
        <v>7.7</v>
      </c>
      <c r="L62" s="332">
        <v>62833</v>
      </c>
      <c r="M62" s="333">
        <v>6.7</v>
      </c>
      <c r="N62" s="334">
        <v>1</v>
      </c>
    </row>
    <row r="63" spans="1:14">
      <c r="A63" s="250"/>
      <c r="B63" s="246"/>
      <c r="C63" s="246"/>
      <c r="D63" s="246"/>
      <c r="E63" s="246"/>
      <c r="F63" s="246"/>
      <c r="G63" s="246"/>
      <c r="H63" s="246"/>
      <c r="I63" s="246"/>
      <c r="J63" s="246"/>
      <c r="K63" s="246"/>
      <c r="L63" s="246"/>
      <c r="M63" s="246"/>
      <c r="N63" s="246"/>
    </row>
    <row r="64" spans="1:14">
      <c r="A64" s="250"/>
      <c r="B64" s="246"/>
      <c r="C64" s="246"/>
      <c r="D64" s="246"/>
      <c r="E64" s="246"/>
      <c r="F64" s="246"/>
      <c r="G64" s="246"/>
      <c r="H64" s="246"/>
      <c r="I64" s="246"/>
      <c r="J64" s="246"/>
      <c r="K64" s="246"/>
      <c r="L64" s="246"/>
      <c r="M64" s="246"/>
      <c r="N64" s="246"/>
    </row>
    <row r="65" spans="1:16">
      <c r="A65" s="250"/>
      <c r="B65" s="246"/>
      <c r="C65" s="246"/>
      <c r="D65" s="246"/>
      <c r="E65" s="246"/>
      <c r="F65" s="246"/>
      <c r="G65" s="246"/>
      <c r="H65" s="246"/>
      <c r="I65" s="246"/>
      <c r="J65" s="246"/>
      <c r="K65" s="246"/>
      <c r="L65" s="246"/>
      <c r="M65" s="246"/>
      <c r="N65" s="246"/>
    </row>
    <row r="66" spans="1:16">
      <c r="A66" s="342"/>
      <c r="B66" s="308"/>
      <c r="C66" s="308"/>
      <c r="D66" s="308"/>
      <c r="E66" s="308"/>
      <c r="F66" s="308"/>
      <c r="G66" s="308"/>
      <c r="H66" s="308"/>
      <c r="I66" s="308"/>
      <c r="J66" s="308"/>
      <c r="K66" s="308"/>
      <c r="L66" s="308"/>
      <c r="M66" s="308"/>
      <c r="N66" s="308"/>
      <c r="O66" s="343"/>
    </row>
    <row r="67" spans="1:16" ht="13.5" hidden="1" customHeight="1">
      <c r="G67" s="246"/>
      <c r="H67" s="246"/>
      <c r="I67" s="246"/>
      <c r="J67" s="246"/>
      <c r="K67" s="246"/>
      <c r="L67" s="246"/>
      <c r="M67" s="246"/>
      <c r="N67" s="246"/>
      <c r="O67" s="246"/>
      <c r="P67" s="246"/>
    </row>
    <row r="68" spans="1:16" ht="13.5" hidden="1" customHeight="1">
      <c r="G68" s="246"/>
      <c r="H68" s="246"/>
      <c r="I68" s="246"/>
      <c r="J68" s="246"/>
      <c r="K68" s="246"/>
      <c r="L68" s="246"/>
      <c r="M68" s="246"/>
      <c r="N68" s="246"/>
    </row>
    <row r="69" spans="1:16" ht="13.5" hidden="1" customHeight="1">
      <c r="G69" s="246"/>
      <c r="H69" s="246"/>
      <c r="I69" s="246"/>
      <c r="J69" s="246"/>
      <c r="K69" s="246"/>
      <c r="L69" s="246"/>
      <c r="M69" s="246"/>
      <c r="N69" s="246"/>
    </row>
    <row r="70" spans="1:16" hidden="1">
      <c r="G70" s="246"/>
      <c r="H70" s="246"/>
      <c r="I70" s="246"/>
      <c r="J70" s="246"/>
      <c r="K70" s="246"/>
      <c r="L70" s="246"/>
      <c r="M70" s="246"/>
      <c r="N70" s="246"/>
    </row>
    <row r="71" spans="1:16" hidden="1">
      <c r="G71" s="246"/>
      <c r="H71" s="246"/>
      <c r="I71" s="246"/>
      <c r="J71" s="246"/>
      <c r="K71" s="246"/>
      <c r="L71" s="246"/>
      <c r="M71" s="246"/>
      <c r="N71" s="246"/>
    </row>
    <row r="72" spans="1:16" hidden="1">
      <c r="G72" s="246"/>
      <c r="H72" s="246"/>
      <c r="I72" s="246"/>
      <c r="J72" s="246"/>
      <c r="K72" s="246"/>
      <c r="L72" s="246"/>
      <c r="M72" s="246"/>
      <c r="N72" s="246"/>
    </row>
    <row r="73" spans="1:16" hidden="1">
      <c r="G73" s="246"/>
      <c r="H73" s="246"/>
      <c r="I73" s="246"/>
      <c r="J73" s="246"/>
      <c r="K73" s="246"/>
      <c r="L73" s="246"/>
      <c r="M73" s="246"/>
      <c r="N73" s="246"/>
    </row>
    <row r="74" spans="1:16" hidden="1"/>
  </sheetData>
  <sheetProtection password="851F" sheet="1" objects="1" scenarios="1"/>
  <mergeCells count="25">
    <mergeCell ref="G22:J22"/>
    <mergeCell ref="K7:K8"/>
    <mergeCell ref="G9:J9"/>
    <mergeCell ref="G10:J10"/>
    <mergeCell ref="G11:J11"/>
    <mergeCell ref="G12:J12"/>
    <mergeCell ref="G13:J13"/>
    <mergeCell ref="G14:J14"/>
    <mergeCell ref="G15:J15"/>
    <mergeCell ref="G16:J16"/>
    <mergeCell ref="G17:J17"/>
    <mergeCell ref="G21:J21"/>
    <mergeCell ref="I49:I50"/>
    <mergeCell ref="J49:N49"/>
    <mergeCell ref="K30:K31"/>
    <mergeCell ref="G32:J32"/>
    <mergeCell ref="G33:J33"/>
    <mergeCell ref="G34:J34"/>
    <mergeCell ref="G35:J35"/>
    <mergeCell ref="G36:J36"/>
    <mergeCell ref="G37:J37"/>
    <mergeCell ref="G38:J38"/>
    <mergeCell ref="G39:J39"/>
    <mergeCell ref="G40:J40"/>
    <mergeCell ref="G41:J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topLeftCell="J61" zoomScaleNormal="100" zoomScaleSheetLayoutView="55" workbookViewId="0"/>
  </sheetViews>
  <sheetFormatPr defaultColWidth="0" defaultRowHeight="13.5" customHeight="1" zeroHeight="1"/>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2:34" ht="13.5" customHeight="1">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c r="B2" s="243"/>
      <c r="T2" s="243"/>
    </row>
    <row r="3" spans="2:34">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2:34"/>
    <row r="5" spans="2:34"/>
    <row r="6" spans="2:34"/>
    <row r="7" spans="2:34"/>
    <row r="8" spans="2:34"/>
    <row r="9" spans="2:34">
      <c r="AH9" s="243"/>
    </row>
    <row r="10" spans="2:34"/>
    <row r="11" spans="2:34"/>
    <row r="12" spans="2:34"/>
    <row r="13" spans="2:34"/>
    <row r="14" spans="2:34"/>
    <row r="15" spans="2:34"/>
    <row r="16" spans="2:34"/>
    <row r="17" spans="34:34">
      <c r="AH17" s="243"/>
    </row>
    <row r="18" spans="34:34"/>
    <row r="19" spans="34:34"/>
    <row r="20" spans="34:34">
      <c r="AH20" s="243"/>
    </row>
    <row r="21" spans="34:34">
      <c r="AH21" s="243"/>
    </row>
    <row r="22" spans="34:34"/>
    <row r="23" spans="34:34"/>
    <row r="24" spans="34:34"/>
    <row r="25" spans="34:34"/>
    <row r="26" spans="34:34"/>
    <row r="27" spans="34:34"/>
    <row r="28" spans="34:34">
      <c r="AH28" s="243"/>
    </row>
    <row r="29" spans="34:34"/>
    <row r="30" spans="34:34"/>
    <row r="31" spans="34:34"/>
    <row r="32" spans="34:34"/>
    <row r="33" spans="2:34">
      <c r="B33" s="243"/>
      <c r="G33" s="243"/>
      <c r="I33" s="243"/>
    </row>
    <row r="34" spans="2:34">
      <c r="C34" s="243"/>
      <c r="P34" s="243"/>
      <c r="R34" s="243"/>
      <c r="U34" s="243"/>
    </row>
    <row r="35" spans="2:34">
      <c r="D35" s="243"/>
      <c r="E35" s="243"/>
      <c r="T35" s="243"/>
      <c r="W35" s="243"/>
      <c r="AC35" s="243"/>
      <c r="AD35" s="243"/>
      <c r="AE35" s="243"/>
      <c r="AF35" s="243"/>
      <c r="AG35" s="243"/>
      <c r="AH35" s="243"/>
    </row>
    <row r="36" spans="2:34">
      <c r="F36" s="243"/>
      <c r="H36" s="243"/>
      <c r="J36" s="243"/>
      <c r="K36" s="243"/>
      <c r="L36" s="243"/>
      <c r="M36" s="243"/>
      <c r="N36" s="243"/>
      <c r="O36" s="243"/>
      <c r="Q36" s="243"/>
      <c r="S36" s="243"/>
      <c r="V36" s="243"/>
      <c r="X36" s="243"/>
      <c r="Y36" s="243"/>
      <c r="Z36" s="243"/>
      <c r="AA36" s="243"/>
      <c r="AB36" s="243"/>
      <c r="AC36" s="243"/>
      <c r="AD36" s="243"/>
      <c r="AE36" s="243"/>
      <c r="AF36" s="243"/>
      <c r="AG36" s="243"/>
      <c r="AH36" s="243"/>
    </row>
    <row r="37" spans="2:34">
      <c r="AH37" s="243"/>
    </row>
    <row r="38" spans="2:34">
      <c r="AG38" s="243"/>
      <c r="AH38" s="243"/>
    </row>
    <row r="39" spans="2:34"/>
    <row r="40" spans="2:34">
      <c r="U40" s="243"/>
    </row>
    <row r="41" spans="2:34">
      <c r="R41" s="243"/>
    </row>
    <row r="42" spans="2:34">
      <c r="T42" s="243"/>
      <c r="W42" s="243"/>
    </row>
    <row r="43" spans="2:34">
      <c r="Q43" s="243"/>
      <c r="S43" s="243"/>
      <c r="V43" s="243"/>
      <c r="X43" s="243"/>
      <c r="Y43" s="243"/>
      <c r="Z43" s="243"/>
      <c r="AA43" s="243"/>
      <c r="AB43" s="243"/>
      <c r="AC43" s="243"/>
      <c r="AD43" s="243"/>
      <c r="AE43" s="243"/>
      <c r="AF43" s="243"/>
      <c r="AG43" s="243"/>
      <c r="AH43" s="243"/>
    </row>
    <row r="44" spans="2:34">
      <c r="AH44" s="243"/>
    </row>
    <row r="45" spans="2:34"/>
    <row r="46" spans="2:34"/>
    <row r="47" spans="2:34"/>
    <row r="48" spans="2:34">
      <c r="AG48" s="243"/>
      <c r="AH48" s="243"/>
    </row>
    <row r="49" spans="29:34">
      <c r="AH49" s="243"/>
    </row>
    <row r="50" spans="29:34">
      <c r="AH50" s="243"/>
    </row>
    <row r="51" spans="29:34">
      <c r="AC51" s="243"/>
      <c r="AD51" s="243"/>
      <c r="AE51" s="243"/>
      <c r="AF51" s="243"/>
      <c r="AG51" s="243"/>
      <c r="AH51" s="243"/>
    </row>
    <row r="52" spans="29:34"/>
    <row r="53" spans="29:34"/>
    <row r="54" spans="29:34">
      <c r="AH54" s="243"/>
    </row>
    <row r="55" spans="29:34"/>
    <row r="56" spans="29:34"/>
    <row r="57" spans="29:34"/>
    <row r="58" spans="29:34">
      <c r="AH58" s="243"/>
    </row>
    <row r="59" spans="29:34"/>
    <row r="60" spans="29:34"/>
    <row r="61" spans="29:34"/>
    <row r="62" spans="29:34"/>
    <row r="63" spans="29:34">
      <c r="AH63" s="243"/>
    </row>
    <row r="64" spans="29:34">
      <c r="AG64" s="243"/>
      <c r="AH64" s="243"/>
    </row>
    <row r="65" spans="32:34"/>
    <row r="66" spans="32:34"/>
    <row r="67" spans="32:34"/>
    <row r="68" spans="32:34"/>
    <row r="69" spans="32:34">
      <c r="AF69" s="243"/>
      <c r="AG69" s="243"/>
      <c r="AH69" s="243"/>
    </row>
    <row r="70" spans="32:34"/>
    <row r="71" spans="32:34"/>
    <row r="72" spans="32:34"/>
    <row r="73" spans="32:34"/>
    <row r="74" spans="32:34"/>
    <row r="75" spans="32:34"/>
    <row r="76" spans="32:34"/>
    <row r="77" spans="32:34"/>
    <row r="78" spans="32:34"/>
    <row r="79" spans="32:34"/>
    <row r="80" spans="32:34"/>
    <row r="81" spans="25:34"/>
    <row r="82" spans="25:34">
      <c r="Y82" s="243"/>
    </row>
    <row r="83" spans="25:34">
      <c r="Z83" s="243"/>
      <c r="AA83" s="243"/>
      <c r="AB83" s="243"/>
      <c r="AC83" s="243"/>
      <c r="AD83" s="243"/>
      <c r="AE83" s="243"/>
      <c r="AF83" s="243"/>
      <c r="AG83" s="243"/>
      <c r="AH83" s="243"/>
    </row>
    <row r="84" spans="25:34"/>
    <row r="85" spans="25:34"/>
    <row r="86" spans="25:34"/>
    <row r="87" spans="25:34"/>
    <row r="88" spans="25:34">
      <c r="AH88" s="243"/>
    </row>
    <row r="89" spans="25:34"/>
    <row r="90" spans="25:34"/>
    <row r="91" spans="25:34"/>
    <row r="92" spans="25:34" ht="13.5" customHeight="1"/>
    <row r="93" spans="25:34" ht="13.5" customHeight="1"/>
    <row r="94" spans="25:34" ht="13.5" customHeight="1">
      <c r="AF94" s="243"/>
      <c r="AG94" s="243"/>
      <c r="AH94" s="243"/>
    </row>
    <row r="95" spans="25:34" ht="13.5" customHeight="1">
      <c r="AH95" s="243"/>
    </row>
    <row r="96" spans="25:34" ht="13.5" customHeight="1"/>
    <row r="97" spans="33:34" ht="13.5" customHeight="1"/>
    <row r="98" spans="33:34" ht="13.5" customHeight="1"/>
    <row r="99" spans="33:34" ht="13.5" customHeight="1"/>
    <row r="100" spans="33:34" ht="13.5" customHeight="1"/>
    <row r="101" spans="33:34" ht="13.5" customHeight="1">
      <c r="AH101" s="243"/>
    </row>
    <row r="102" spans="33:34" ht="13.5" customHeight="1"/>
    <row r="103" spans="33:34" ht="13.5" customHeight="1"/>
    <row r="104" spans="33:34" ht="13.5" customHeight="1">
      <c r="AG104" s="243"/>
      <c r="AH104" s="243"/>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34" ht="13.5" customHeight="1"/>
    <row r="114" spans="34:34" ht="13.5" customHeight="1"/>
    <row r="115" spans="34:34" ht="13.5" customHeight="1"/>
    <row r="116" spans="34:34" ht="13.5" customHeight="1">
      <c r="AH116" s="243"/>
    </row>
    <row r="117" spans="34:34" ht="13.5" hidden="1" customHeight="1"/>
    <row r="118" spans="34:34" ht="13.5" hidden="1" customHeight="1"/>
    <row r="119" spans="34:34" ht="13.5" hidden="1" customHeight="1"/>
    <row r="120" spans="34:34" ht="13.5" hidden="1" customHeight="1"/>
    <row r="121" spans="34:34" ht="13.5" hidden="1" customHeight="1">
      <c r="AH121" s="243"/>
    </row>
    <row r="122" spans="34:34" ht="13.5" hidden="1" customHeight="1"/>
    <row r="123" spans="34:34" ht="13.5" hidden="1" customHeight="1"/>
    <row r="124" spans="34:34" ht="13.5" hidden="1" customHeight="1"/>
    <row r="125" spans="34:34" ht="13.5" hidden="1" customHeight="1"/>
    <row r="126" spans="34:34" ht="13.5" hidden="1" customHeight="1"/>
    <row r="127" spans="34:34" ht="13.5" hidden="1" customHeight="1"/>
    <row r="128" spans="34:34" ht="13.5" hidden="1" customHeight="1"/>
    <row r="129" ht="13.5" hidden="1" customHeight="1"/>
    <row r="130" ht="13.5" hidden="1" customHeight="1"/>
    <row r="131" ht="13.5" hidden="1" customHeight="1"/>
    <row r="132" ht="13.5" hidden="1" customHeight="1"/>
  </sheetData>
  <sheetProtection password="851F" sheet="1" objects="1" scenarios="1"/>
  <dataConsolidate/>
  <phoneticPr fontId="2"/>
  <printOptions horizontalCentered="1" verticalCentered="1"/>
  <pageMargins left="0" right="0" top="0.19685039370078741" bottom="0" header="0.39370078740157483" footer="0"/>
  <pageSetup paperSize="9" scale="38" orientation="landscape"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Normal="100" zoomScaleSheetLayoutView="55" workbookViewId="0"/>
  </sheetViews>
  <sheetFormatPr defaultColWidth="0" defaultRowHeight="13.5" customHeight="1" zeroHeight="1"/>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1:34" ht="13.5" customHeight="1">
      <c r="A1" s="243"/>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1:34">
      <c r="B2" s="243"/>
      <c r="T2" s="243"/>
    </row>
    <row r="3" spans="1:34">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1:34"/>
    <row r="5" spans="1:34"/>
    <row r="6" spans="1:34"/>
    <row r="7" spans="1:34"/>
    <row r="8" spans="1:34"/>
    <row r="9" spans="1:34">
      <c r="AH9" s="243"/>
    </row>
    <row r="10" spans="1:34"/>
    <row r="11" spans="1:34"/>
    <row r="12" spans="1:34"/>
    <row r="13" spans="1:34"/>
    <row r="14" spans="1:34"/>
    <row r="15" spans="1:34"/>
    <row r="16" spans="1:34"/>
    <row r="17" spans="34:34">
      <c r="AH17" s="243"/>
    </row>
    <row r="18" spans="34:34"/>
    <row r="19" spans="34:34"/>
    <row r="20" spans="34:34">
      <c r="AH20" s="243"/>
    </row>
    <row r="21" spans="34:34">
      <c r="AH21" s="243"/>
    </row>
    <row r="22" spans="34:34"/>
    <row r="23" spans="34:34"/>
    <row r="24" spans="34:34"/>
    <row r="25" spans="34:34"/>
    <row r="26" spans="34:34"/>
    <row r="27" spans="34:34"/>
    <row r="28" spans="34:34">
      <c r="AH28" s="243"/>
    </row>
    <row r="29" spans="34:34"/>
    <row r="30" spans="34:34"/>
    <row r="31" spans="34:34"/>
    <row r="32" spans="34:34"/>
    <row r="33" spans="2:34">
      <c r="B33" s="243"/>
      <c r="G33" s="243"/>
      <c r="I33" s="243"/>
    </row>
    <row r="34" spans="2:34">
      <c r="C34" s="243"/>
      <c r="P34" s="243"/>
      <c r="R34" s="243"/>
      <c r="U34" s="243"/>
    </row>
    <row r="35" spans="2:34">
      <c r="D35" s="243"/>
      <c r="E35" s="243"/>
      <c r="T35" s="243"/>
      <c r="W35" s="243"/>
      <c r="AC35" s="243"/>
      <c r="AD35" s="243"/>
      <c r="AE35" s="243"/>
      <c r="AF35" s="243"/>
      <c r="AG35" s="243"/>
      <c r="AH35" s="243"/>
    </row>
    <row r="36" spans="2:34">
      <c r="F36" s="243"/>
      <c r="H36" s="243"/>
      <c r="J36" s="243"/>
      <c r="K36" s="243"/>
      <c r="L36" s="243"/>
      <c r="M36" s="243"/>
      <c r="N36" s="243"/>
      <c r="O36" s="243"/>
      <c r="Q36" s="243"/>
      <c r="S36" s="243"/>
      <c r="V36" s="243"/>
      <c r="X36" s="243"/>
      <c r="Y36" s="243"/>
      <c r="Z36" s="243"/>
      <c r="AA36" s="243"/>
      <c r="AB36" s="243"/>
      <c r="AC36" s="243"/>
      <c r="AD36" s="243"/>
      <c r="AE36" s="243"/>
      <c r="AF36" s="243"/>
      <c r="AG36" s="243"/>
      <c r="AH36" s="243"/>
    </row>
    <row r="37" spans="2:34">
      <c r="AH37" s="243"/>
    </row>
    <row r="38" spans="2:34">
      <c r="AG38" s="243"/>
      <c r="AH38" s="243"/>
    </row>
    <row r="39" spans="2:34"/>
    <row r="40" spans="2:34">
      <c r="U40" s="243"/>
    </row>
    <row r="41" spans="2:34">
      <c r="R41" s="243"/>
    </row>
    <row r="42" spans="2:34">
      <c r="T42" s="243"/>
      <c r="W42" s="243"/>
    </row>
    <row r="43" spans="2:34">
      <c r="Q43" s="243"/>
      <c r="S43" s="243"/>
      <c r="V43" s="243"/>
      <c r="X43" s="243"/>
      <c r="Y43" s="243"/>
      <c r="Z43" s="243"/>
      <c r="AA43" s="243"/>
      <c r="AB43" s="243"/>
      <c r="AC43" s="243"/>
      <c r="AD43" s="243"/>
      <c r="AE43" s="243"/>
      <c r="AF43" s="243"/>
      <c r="AG43" s="243"/>
      <c r="AH43" s="243"/>
    </row>
    <row r="44" spans="2:34">
      <c r="AH44" s="243"/>
    </row>
    <row r="45" spans="2:34"/>
    <row r="46" spans="2:34"/>
    <row r="47" spans="2:34"/>
    <row r="48" spans="2:34">
      <c r="AG48" s="243"/>
      <c r="AH48" s="243"/>
    </row>
    <row r="49" spans="29:34">
      <c r="AH49" s="243"/>
    </row>
    <row r="50" spans="29:34">
      <c r="AH50" s="243"/>
    </row>
    <row r="51" spans="29:34">
      <c r="AC51" s="243"/>
      <c r="AD51" s="243"/>
      <c r="AE51" s="243"/>
      <c r="AF51" s="243"/>
      <c r="AG51" s="243"/>
      <c r="AH51" s="243"/>
    </row>
    <row r="52" spans="29:34"/>
    <row r="53" spans="29:34"/>
    <row r="54" spans="29:34">
      <c r="AH54" s="243"/>
    </row>
    <row r="55" spans="29:34"/>
    <row r="56" spans="29:34"/>
    <row r="57" spans="29:34"/>
    <row r="58" spans="29:34">
      <c r="AH58" s="243"/>
    </row>
    <row r="59" spans="29:34"/>
    <row r="60" spans="29:34"/>
    <row r="61" spans="29:34"/>
    <row r="62" spans="29:34"/>
    <row r="63" spans="29:34">
      <c r="AH63" s="243"/>
    </row>
    <row r="64" spans="29:34">
      <c r="AG64" s="243"/>
      <c r="AH64" s="243"/>
    </row>
    <row r="65" spans="32:34"/>
    <row r="66" spans="32:34"/>
    <row r="67" spans="32:34"/>
    <row r="68" spans="32:34"/>
    <row r="69" spans="32:34">
      <c r="AF69" s="243"/>
      <c r="AG69" s="243"/>
      <c r="AH69" s="243"/>
    </row>
    <row r="70" spans="32:34"/>
    <row r="71" spans="32:34"/>
    <row r="72" spans="32:34"/>
    <row r="73" spans="32:34"/>
    <row r="74" spans="32:34"/>
    <row r="75" spans="32:34"/>
    <row r="76" spans="32:34"/>
    <row r="77" spans="32:34"/>
    <row r="78" spans="32:34"/>
    <row r="79" spans="32:34"/>
    <row r="80" spans="32:34"/>
    <row r="81" spans="25:34"/>
    <row r="82" spans="25:34">
      <c r="Y82" s="243"/>
    </row>
    <row r="83" spans="25:34">
      <c r="Z83" s="243"/>
      <c r="AA83" s="243"/>
      <c r="AB83" s="243"/>
      <c r="AC83" s="243"/>
      <c r="AD83" s="243"/>
      <c r="AE83" s="243"/>
      <c r="AF83" s="243"/>
      <c r="AG83" s="243"/>
      <c r="AH83" s="243"/>
    </row>
    <row r="84" spans="25:34"/>
    <row r="85" spans="25:34"/>
    <row r="86" spans="25:34"/>
    <row r="87" spans="25:34"/>
    <row r="88" spans="25:34">
      <c r="AH88" s="243"/>
    </row>
    <row r="89" spans="25:34"/>
    <row r="90" spans="25:34"/>
    <row r="91" spans="25:34"/>
    <row r="92" spans="25:34" ht="13.5" customHeight="1"/>
    <row r="93" spans="25:34" ht="13.5" customHeight="1"/>
    <row r="94" spans="25:34" ht="13.5" customHeight="1">
      <c r="AF94" s="243"/>
      <c r="AG94" s="243"/>
      <c r="AH94" s="243"/>
    </row>
    <row r="95" spans="25:34" ht="13.5" customHeight="1">
      <c r="AH95" s="243"/>
    </row>
    <row r="96" spans="25:34" ht="13.5" customHeight="1"/>
    <row r="97" spans="33:34" ht="13.5" customHeight="1"/>
    <row r="98" spans="33:34" ht="13.5" customHeight="1"/>
    <row r="99" spans="33:34" ht="13.5" customHeight="1"/>
    <row r="100" spans="33:34" ht="13.5" customHeight="1"/>
    <row r="101" spans="33:34" ht="13.5" customHeight="1">
      <c r="AH101" s="243"/>
    </row>
    <row r="102" spans="33:34" ht="13.5" customHeight="1"/>
    <row r="103" spans="33:34" ht="13.5" customHeight="1"/>
    <row r="104" spans="33:34" ht="13.5" customHeight="1">
      <c r="AG104" s="243"/>
      <c r="AH104" s="243"/>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34" ht="13.5" customHeight="1"/>
    <row r="114" spans="34:34" ht="13.5" customHeight="1"/>
    <row r="115" spans="34:34" ht="13.5" customHeight="1"/>
    <row r="116" spans="34:34" ht="13.5" customHeight="1">
      <c r="AH116" s="243"/>
    </row>
    <row r="117" spans="34:34" ht="13.5" hidden="1" customHeight="1"/>
    <row r="118" spans="34:34" ht="13.5" hidden="1" customHeight="1"/>
    <row r="119" spans="34:34" ht="13.5" hidden="1" customHeight="1"/>
    <row r="120" spans="34:34" ht="13.5" hidden="1" customHeight="1"/>
    <row r="121" spans="34:34" ht="13.5" hidden="1" customHeight="1">
      <c r="AH121" s="243"/>
    </row>
    <row r="122" spans="34:34" ht="13.5" hidden="1" customHeight="1"/>
    <row r="123" spans="34:34" ht="13.5" hidden="1" customHeight="1"/>
    <row r="124" spans="34:34" ht="13.5" hidden="1" customHeight="1"/>
    <row r="125" spans="34:34" ht="13.5" hidden="1" customHeight="1"/>
    <row r="126" spans="34:34" ht="13.5" hidden="1" customHeight="1"/>
    <row r="127" spans="34:34" ht="13.5" hidden="1" customHeight="1"/>
    <row r="128" spans="34:34" ht="13.5" hidden="1" customHeight="1"/>
    <row r="129" ht="13.5" hidden="1" customHeight="1"/>
    <row r="130" ht="13.5" hidden="1" customHeight="1"/>
    <row r="131" ht="13.5" hidden="1" customHeight="1"/>
    <row r="132" ht="13.5" hidden="1" customHeight="1"/>
  </sheetData>
  <sheetProtection password="851F" sheet="1" objects="1" scenarios="1"/>
  <dataConsolidate/>
  <phoneticPr fontId="2"/>
  <printOptions horizontalCentered="1" verticalCentered="1"/>
  <pageMargins left="0" right="0" top="0.19685039370078741" bottom="0" header="0.39370078740157483" footer="0"/>
  <pageSetup paperSize="9" scale="38" orientation="landscape"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517</v>
      </c>
      <c r="G46" s="8" t="s">
        <v>518</v>
      </c>
      <c r="H46" s="8" t="s">
        <v>519</v>
      </c>
      <c r="I46" s="8" t="s">
        <v>520</v>
      </c>
      <c r="J46" s="9" t="s">
        <v>521</v>
      </c>
    </row>
    <row r="47" spans="2:10" ht="57.75" customHeight="1">
      <c r="B47" s="10"/>
      <c r="C47" s="1172" t="s">
        <v>3</v>
      </c>
      <c r="D47" s="1172"/>
      <c r="E47" s="1173"/>
      <c r="F47" s="11">
        <v>24.41</v>
      </c>
      <c r="G47" s="12">
        <v>26.87</v>
      </c>
      <c r="H47" s="12">
        <v>30.67</v>
      </c>
      <c r="I47" s="12">
        <v>31.97</v>
      </c>
      <c r="J47" s="13">
        <v>35.549999999999997</v>
      </c>
    </row>
    <row r="48" spans="2:10" ht="57.75" customHeight="1">
      <c r="B48" s="14"/>
      <c r="C48" s="1174" t="s">
        <v>4</v>
      </c>
      <c r="D48" s="1174"/>
      <c r="E48" s="1175"/>
      <c r="F48" s="15">
        <v>4.12</v>
      </c>
      <c r="G48" s="16">
        <v>4.7699999999999996</v>
      </c>
      <c r="H48" s="16">
        <v>4.28</v>
      </c>
      <c r="I48" s="16">
        <v>4.12</v>
      </c>
      <c r="J48" s="17">
        <v>1.78</v>
      </c>
    </row>
    <row r="49" spans="2:10" ht="57.75" customHeight="1" thickBot="1">
      <c r="B49" s="18"/>
      <c r="C49" s="1176" t="s">
        <v>5</v>
      </c>
      <c r="D49" s="1176"/>
      <c r="E49" s="1177"/>
      <c r="F49" s="19" t="s">
        <v>522</v>
      </c>
      <c r="G49" s="20">
        <v>0.63</v>
      </c>
      <c r="H49" s="20" t="s">
        <v>523</v>
      </c>
      <c r="I49" s="20" t="s">
        <v>524</v>
      </c>
      <c r="J49" s="21" t="s">
        <v>525</v>
      </c>
    </row>
    <row r="50" spans="2:10" ht="13.5" customHeight="1"/>
    <row r="51" spans="2:10" ht="13.5" hidden="1" customHeight="1"/>
    <row r="52" spans="2:10" ht="13.5" hidden="1" customHeight="1"/>
    <row r="53" spans="2:10" ht="13.5" hidden="1" customHeight="1"/>
  </sheetData>
  <sheetProtection password="851F"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creator>財務調査課</dc:creator>
  <cp:lastModifiedBy>kawasaki04</cp:lastModifiedBy>
  <cp:lastPrinted>2018-11-06T05:43:42Z</cp:lastPrinted>
  <dcterms:created xsi:type="dcterms:W3CDTF">2018-01-24T03:42:38Z</dcterms:created>
  <dcterms:modified xsi:type="dcterms:W3CDTF">2019-02-05T23:38:18Z</dcterms:modified>
</cp:coreProperties>
</file>