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umu\総務課共有hdd\01 財政\01地方財政\R3\05 各種照会\43 令和２年度財政状況資料集の作成等について\04 修正\"/>
    </mc:Choice>
  </mc:AlternateContent>
  <bookViews>
    <workbookView xWindow="20370" yWindow="-120" windowWidth="19440" windowHeight="15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O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s="1"/>
  <c r="BE35" i="10" s="1"/>
  <c r="BW34" i="10" l="1"/>
  <c r="BW35" i="10" s="1"/>
  <c r="BW36" i="10" s="1"/>
  <c r="BW37" i="10" s="1"/>
  <c r="BW38" i="10" s="1"/>
  <c r="BW39" i="10" s="1"/>
</calcChain>
</file>

<file path=xl/sharedStrings.xml><?xml version="1.0" encoding="utf-8"?>
<sst xmlns="http://schemas.openxmlformats.org/spreadsheetml/2006/main" count="1099" uniqueCount="584">
  <si>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</si>
  <si>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</si>
  <si>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</si>
  <si>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</si>
  <si>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</si>
  <si>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</si>
  <si>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</si>
  <si>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</si>
  <si>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</si>
  <si>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</si>
  <si>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</si>
  <si>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</si>
  <si>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</si>
  <si>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</si>
  <si>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</si>
  <si>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</si>
  <si>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</si>
  <si>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</si>
  <si>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</si>
  <si>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</si>
  <si>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</si>
  <si>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</si>
  <si>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</si>
  <si>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</si>
  <si>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</si>
  <si>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</si>
  <si>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</si>
  <si>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</si>
  <si>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</si>
  <si>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</si>
  <si>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</si>
  <si>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</si>
  <si>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</si>
  <si>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</si>
  <si>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</si>
  <si>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</si>
  <si>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</si>
  <si>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</si>
  <si>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</si>
  <si>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</si>
  <si>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</si>
  <si>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</si>
  <si>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</si>
  <si>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</si>
  <si>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</si>
  <si>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</si>
  <si>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</si>
  <si>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</si>
  <si>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</si>
  <si>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</si>
  <si>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</si>
  <si>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</si>
  <si>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</si>
  <si>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</si>
  <si>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</si>
  <si>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</si>
  <si>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</si>
  <si>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</si>
  <si>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</si>
  <si>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</si>
  <si>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</si>
  <si>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</si>
  <si>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</si>
  <si>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</si>
  <si>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</si>
  <si>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</si>
  <si>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</si>
  <si>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</si>
  <si>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</si>
  <si>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</si>
  <si>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</si>
  <si>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</si>
  <si>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</si>
  <si>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</si>
  <si>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</si>
  <si>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</si>
  <si>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</si>
  <si>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</si>
  <si>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</si>
  <si>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</si>
  <si>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</si>
  <si>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</si>
  <si>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</si>
  <si>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</si>
  <si>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</si>
  <si>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</si>
  <si>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</si>
  <si>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</si>
  <si>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</si>
  <si>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</si>
  <si>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</si>
  <si>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</si>
  <si>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</si>
  <si>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</si>
  <si>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</si>
  <si>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</si>
  <si>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</si>
  <si>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</si>
  <si>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</si>
  <si>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</si>
  <si>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</si>
  <si>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</si>
  <si>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</si>
  <si>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</si>
  <si>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</si>
  <si>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</si>
  <si>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</si>
  <si>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</si>
  <si>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</si>
  <si>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</si>
  <si>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</si>
  <si>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</si>
  <si>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</si>
  <si>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</si>
  <si>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</si>
  <si>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</si>
  <si>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</si>
  <si>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</si>
  <si>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</si>
  <si>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</si>
  <si>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</si>
  <si>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</si>
  <si>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</si>
  <si>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</si>
  <si>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</si>
  <si>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</si>
  <si>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</si>
  <si>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</si>
  <si>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</si>
  <si>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</si>
  <si>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</si>
  <si>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</si>
  <si>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</si>
  <si>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</si>
  <si>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</si>
  <si>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</si>
  <si>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</si>
  <si>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</si>
  <si>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</si>
  <si>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</si>
  <si>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</si>
  <si>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</si>
  <si>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</si>
  <si>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</si>
  <si>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</si>
  <si>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</si>
  <si>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</si>
  <si>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</si>
  <si>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</si>
  <si>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</si>
  <si>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</si>
  <si>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</si>
  <si>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</si>
  <si>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</si>
  <si>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</si>
  <si>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</si>
  <si>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</si>
  <si>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</si>
  <si>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</si>
  <si>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</si>
  <si>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</si>
  <si>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</si>
  <si>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</si>
  <si>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</si>
  <si>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</si>
  <si>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</si>
  <si>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</si>
  <si>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</si>
  <si>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</si>
  <si>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</si>
  <si>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</si>
  <si>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</si>
  <si>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</si>
  <si>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</si>
  <si>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</si>
  <si>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</si>
  <si>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</si>
  <si>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</si>
  <si>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</si>
  <si>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</si>
  <si>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</si>
  <si>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</si>
  <si>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</si>
  <si>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</si>
  <si>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</si>
  <si>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</si>
  <si>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</si>
  <si>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</si>
  <si>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</si>
  <si>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</si>
  <si>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</si>
  <si>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</si>
  <si>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</si>
  <si>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</si>
  <si>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</si>
  <si>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</si>
  <si>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</si>
  <si>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</si>
  <si>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</si>
  <si>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</si>
  <si>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</si>
  <si>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</si>
  <si>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</si>
  <si>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</si>
  <si>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</si>
  <si>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</si>
  <si>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</si>
  <si>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</si>
  <si>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</si>
  <si>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</si>
  <si>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</si>
  <si>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</si>
  <si>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</si>
  <si>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</si>
  <si>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宮城県川崎町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</si>
  <si>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</si>
  <si>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</si>
  <si>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</si>
  <si>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</si>
  <si>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</si>
  <si>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</si>
  <si>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</si>
  <si>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</si>
  <si>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</si>
  <si>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</si>
  <si>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</si>
  <si>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</si>
  <si>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</si>
  <si>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</si>
  <si>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</si>
  <si>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</si>
  <si>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</si>
  <si>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</si>
  <si>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</si>
  <si>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</si>
  <si>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</si>
  <si>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</si>
  <si>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</si>
  <si>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</si>
  <si>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</si>
  <si>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</si>
  <si>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</si>
  <si>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</si>
  <si>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</si>
  <si>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</si>
  <si>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</si>
  <si>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</si>
  <si>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</si>
  <si>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</si>
  <si>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</si>
  <si>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</si>
  <si>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</si>
  <si>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</si>
  <si>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</si>
  <si>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</si>
  <si>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</si>
  <si>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</si>
  <si>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</si>
  <si>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</si>
  <si>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</si>
  <si>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</si>
  <si>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</si>
  <si>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</si>
  <si>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</si>
  <si>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</si>
  <si>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</si>
  <si>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</si>
  <si>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</si>
  <si>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</si>
  <si>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</si>
  <si>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</si>
  <si>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</si>
  <si>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</si>
  <si>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</si>
  <si>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</si>
  <si>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</si>
  <si>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</si>
  <si>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</si>
  <si>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</si>
  <si>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</si>
  <si>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</si>
  <si>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</si>
  <si>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</si>
  <si>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</si>
  <si>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</si>
  <si>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</si>
  <si>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</si>
  <si>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</si>
  <si>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</si>
  <si>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</si>
  <si>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</si>
  <si>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</si>
  <si>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</si>
  <si>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</si>
  <si>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</si>
  <si>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</si>
  <si>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</si>
  <si>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</si>
  <si>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</si>
  <si>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</si>
  <si>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</si>
  <si>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</si>
  <si>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</si>
  <si>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</si>
  <si>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</si>
  <si>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</si>
  <si>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</si>
  <si>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</si>
  <si>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</si>
  <si>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</si>
  <si>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</si>
  <si>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</si>
  <si>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</si>
  <si>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</si>
  <si>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</si>
  <si>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</si>
  <si>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</si>
  <si>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</si>
  <si>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</si>
  <si>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</si>
  <si>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</si>
  <si>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</si>
  <si>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</si>
  <si>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</si>
  <si>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</si>
  <si>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</si>
  <si>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</si>
  <si>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</si>
  <si>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</si>
  <si>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</si>
  <si>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</si>
  <si>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</si>
  <si>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</si>
  <si>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</si>
  <si>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</si>
  <si>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</si>
  <si>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</si>
  <si>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</si>
  <si>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</si>
  <si>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</si>
  <si>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</si>
  <si>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</si>
  <si>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</si>
  <si>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</si>
  <si>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</si>
  <si>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</si>
  <si>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</si>
  <si>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</si>
  <si>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</si>
  <si>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</si>
  <si>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</si>
  <si>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</si>
  <si>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</si>
  <si>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</si>
  <si>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</si>
  <si>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</si>
  <si>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</si>
  <si>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</si>
  <si>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</si>
  <si>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</si>
  <si>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</si>
  <si>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</si>
  <si>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</si>
  <si>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</si>
  <si>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</si>
  <si>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</si>
  <si>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</si>
  <si>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</si>
  <si>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</si>
  <si>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</si>
  <si>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宮城県川崎町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</si>
  <si>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</si>
  <si>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</si>
  <si>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</si>
  <si>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</si>
  <si>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</si>
  <si>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</si>
  <si>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</si>
  <si>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</si>
  <si>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</si>
  <si>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</si>
  <si>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</si>
  <si>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</si>
  <si>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</si>
  <si>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</si>
  <si>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</si>
  <si>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</si>
  <si>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</si>
  <si>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</si>
  <si>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</si>
  <si>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</si>
  <si>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</si>
  <si>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</si>
  <si>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</si>
  <si>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</si>
  <si>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</si>
  <si>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</si>
  <si>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</si>
  <si>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</si>
  <si>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</si>
  <si>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</si>
  <si>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</si>
  <si>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</si>
  <si>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</si>
  <si>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</si>
  <si>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</si>
  <si>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</si>
  <si>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</si>
  <si>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</si>
  <si>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</si>
  <si>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法適用企業</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</si>
  <si>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</si>
  <si>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</si>
  <si>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</si>
  <si>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</si>
  <si>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</si>
  <si>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</si>
  <si>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</si>
  <si>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</si>
  <si>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</si>
  <si>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</si>
  <si>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</si>
  <si>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</si>
  <si>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</si>
  <si>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</si>
  <si>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</si>
  <si>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</si>
  <si>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</si>
  <si>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</si>
  <si>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</si>
  <si>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</si>
  <si>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</si>
  <si>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</si>
  <si>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</si>
  <si>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</si>
  <si>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</si>
  <si>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</si>
  <si>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</si>
  <si>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</si>
  <si>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</si>
  <si>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</si>
  <si>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</si>
  <si>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</si>
  <si>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</si>
  <si>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</si>
  <si>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</si>
  <si>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</si>
  <si>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</si>
  <si>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</si>
  <si>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</si>
  <si>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</si>
  <si>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</si>
  <si>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</si>
  <si>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</si>
  <si>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</si>
  <si>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</si>
  <si>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</si>
  <si>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</si>
  <si>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</si>
  <si>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</si>
  <si>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</si>
  <si>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</si>
  <si>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</si>
  <si>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</si>
  <si>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</si>
  <si>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</si>
  <si>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</si>
  <si>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</si>
  <si>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</si>
  <si>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</si>
  <si>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</si>
  <si>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</si>
  <si>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</si>
  <si>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</si>
  <si>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</si>
  <si>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</si>
  <si>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</si>
  <si>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</si>
  <si>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</si>
  <si>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</si>
  <si>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</si>
  <si>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</si>
  <si>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</si>
  <si>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</si>
  <si>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</si>
  <si>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</si>
  <si>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</si>
  <si>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</si>
  <si>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</si>
  <si>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</si>
  <si>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</si>
  <si>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</si>
  <si>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</si>
  <si>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</si>
  <si>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</si>
  <si>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</si>
  <si>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</si>
  <si>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</si>
  <si>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</si>
  <si>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</si>
  <si>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</si>
  <si>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</si>
  <si>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</si>
  <si>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</si>
  <si>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</si>
  <si>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</si>
  <si>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</si>
  <si>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</si>
  <si>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</si>
  <si>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</si>
  <si>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</si>
  <si>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</si>
  <si>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</si>
  <si>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</si>
  <si>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</si>
  <si>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</si>
  <si>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</si>
  <si>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</si>
  <si>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</si>
  <si>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</si>
  <si>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</si>
  <si>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</si>
  <si>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</si>
  <si>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</si>
  <si>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</si>
  <si>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</si>
  <si>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</si>
  <si>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</si>
  <si>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</si>
  <si>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</si>
  <si>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</si>
  <si>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</si>
  <si>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</si>
  <si>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</si>
  <si>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</si>
  <si>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</si>
  <si>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</si>
  <si>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</si>
  <si>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</si>
  <si>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</si>
  <si>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</si>
  <si>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</si>
  <si>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</si>
  <si>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</si>
  <si>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</si>
  <si>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</si>
  <si>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</si>
  <si>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</si>
  <si>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</si>
  <si>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</si>
  <si>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</si>
  <si>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</si>
  <si>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</si>
  <si>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</si>
  <si>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2.48</t>
  </si>
  <si>
    <t>▲ 2.60</t>
  </si>
  <si>
    <t>▲ 5.67</t>
  </si>
  <si>
    <t>▲ 6.95</t>
  </si>
  <si>
    <t>川崎町水道事業会計</t>
  </si>
  <si>
    <t>一般会計</t>
  </si>
  <si>
    <t>川崎町国民健康保険特別会計</t>
  </si>
  <si>
    <t>川崎町病院事業会計</t>
  </si>
  <si>
    <t>川崎町介護保険特別会計</t>
  </si>
  <si>
    <t>川崎町公共下水道事業特別会計</t>
  </si>
  <si>
    <t>川崎町後期高齢者医療保険特別会計</t>
  </si>
  <si>
    <t>川崎町温泉事業特別会計</t>
  </si>
  <si>
    <t>その他会計（赤字）</t>
  </si>
  <si>
    <t>その他会計（黒字）</t>
  </si>
  <si>
    <t>H27末</t>
    <phoneticPr fontId="5"/>
  </si>
  <si>
    <t>H28末</t>
    <phoneticPr fontId="5"/>
  </si>
  <si>
    <t>H29末</t>
    <phoneticPr fontId="5"/>
  </si>
  <si>
    <t>H30末</t>
    <phoneticPr fontId="5"/>
  </si>
  <si>
    <t>R01末</t>
    <phoneticPr fontId="5"/>
  </si>
  <si>
    <t>地域振興基金</t>
    <rPh sb="0" eb="2">
      <t>チイキ</t>
    </rPh>
    <rPh sb="2" eb="4">
      <t>シンコウ</t>
    </rPh>
    <rPh sb="4" eb="6">
      <t>キキン</t>
    </rPh>
    <phoneticPr fontId="5"/>
  </si>
  <si>
    <t>ふるさと基金</t>
    <rPh sb="4" eb="6">
      <t>キキン</t>
    </rPh>
    <phoneticPr fontId="5"/>
  </si>
  <si>
    <t>公共施設等整備基金</t>
    <rPh sb="0" eb="2">
      <t>コウキョウ</t>
    </rPh>
    <rPh sb="2" eb="4">
      <t>シセツ</t>
    </rPh>
    <rPh sb="4" eb="5">
      <t>トウ</t>
    </rPh>
    <rPh sb="5" eb="7">
      <t>セイビ</t>
    </rPh>
    <rPh sb="7" eb="9">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</si>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</sst>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38"/>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138651</c:v>
                </c:pt>
                <c:pt idx="1">
                  <c:v>122882</c:v>
                </c:pt>
                <c:pt idx="2">
                  <c:v>114790</c:v>
                </c:pt>
                <c:pt idx="3">
                  <c:v>126262</c:v>
                </c:pt>
                <c:pt idx="4">
                  <c:v>126525</c:v>
                </c:pt>
              </c:numCache>
            </c:numRef>
          </c:val>
          <c:smooth val="0"/>
          <c:extLst xmlns:c16r2="http://schemas.microsoft.com/office/drawing/2015/06/chart">
            <c:ext xmlns:c16="http://schemas.microsoft.com/office/drawing/2014/chart" uri="{C3380CC4-5D6E-409C-BE32-E72D297353CC}">
              <c16:uniqueId val="{00000000-8C3D-4D7A-AF6A-12B35FF3F3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62266</c:v>
                </c:pt>
                <c:pt idx="1">
                  <c:v>83914</c:v>
                </c:pt>
                <c:pt idx="2">
                  <c:v>85734</c:v>
                </c:pt>
                <c:pt idx="3">
                  <c:v>60145</c:v>
                </c:pt>
                <c:pt idx="4">
                  <c:v>57720</c:v>
                </c:pt>
              </c:numCache>
            </c:numRef>
          </c:val>
          <c:smooth val="0"/>
          <c:extLst xmlns:c16r2="http://schemas.microsoft.com/office/drawing/2015/06/chart">
            <c:ext xmlns:c16="http://schemas.microsoft.com/office/drawing/2014/chart" uri="{C3380CC4-5D6E-409C-BE32-E72D297353CC}">
              <c16:uniqueId val="{00000001-8C3D-4D7A-AF6A-12B35FF3F33D}"/>
            </c:ext>
          </c:extLst>
        </c:ser>
        <c:dLbls>
          <c:showLegendKey val="0"/>
          <c:showVal val="0"/>
          <c:showCatName val="0"/>
          <c:showSerName val="0"/>
          <c:showPercent val="0"/>
          <c:showBubbleSize val="0"/>
        </c:dLbls>
        <c:marker val="1"/>
        <c:smooth val="0"/>
        <c:axId val="203504640"/>
        <c:axId val="203505424"/>
      </c:lineChart>
      <c:catAx>
        <c:axId val="2035046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3505424"/>
        <c:crosses val="autoZero"/>
        <c:auto val="1"/>
        <c:lblAlgn val="ctr"/>
        <c:lblOffset val="100"/>
        <c:tickLblSkip val="1"/>
        <c:tickMarkSkip val="1"/>
        <c:noMultiLvlLbl val="0"/>
      </c:catAx>
      <c:valAx>
        <c:axId val="203505424"/>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8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35046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804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1.78</c:v>
                </c:pt>
                <c:pt idx="1">
                  <c:v>1.88</c:v>
                </c:pt>
                <c:pt idx="2">
                  <c:v>2.74</c:v>
                </c:pt>
                <c:pt idx="3">
                  <c:v>3.34</c:v>
                </c:pt>
                <c:pt idx="4">
                  <c:v>4.9800000000000004</c:v>
                </c:pt>
              </c:numCache>
            </c:numRef>
          </c:val>
          <c:extLst xmlns:c16r2="http://schemas.microsoft.com/office/drawing/2015/06/chart">
            <c:ext xmlns:c16="http://schemas.microsoft.com/office/drawing/2014/chart" uri="{C3380CC4-5D6E-409C-BE32-E72D297353CC}">
              <c16:uniqueId val="{00000000-7B91-4D41-A14E-27D9762563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35.549999999999997</c:v>
                </c:pt>
                <c:pt idx="1">
                  <c:v>34.17</c:v>
                </c:pt>
                <c:pt idx="2">
                  <c:v>29.47</c:v>
                </c:pt>
                <c:pt idx="3">
                  <c:v>23.22</c:v>
                </c:pt>
                <c:pt idx="4">
                  <c:v>24.15</c:v>
                </c:pt>
              </c:numCache>
            </c:numRef>
          </c:val>
          <c:extLst xmlns:c16r2="http://schemas.microsoft.com/office/drawing/2015/06/chart">
            <c:ext xmlns:c16="http://schemas.microsoft.com/office/drawing/2014/chart" uri="{C3380CC4-5D6E-409C-BE32-E72D297353CC}">
              <c16:uniqueId val="{00000001-7B91-4D41-A14E-27D9762563A8}"/>
            </c:ext>
          </c:extLst>
        </c:ser>
        <c:dLbls>
          <c:showLegendKey val="0"/>
          <c:showVal val="0"/>
          <c:showCatName val="0"/>
          <c:showSerName val="0"/>
          <c:showPercent val="0"/>
          <c:showBubbleSize val="0"/>
        </c:dLbls>
        <c:gapWidth val="250"/>
        <c:overlap val="100"/>
        <c:axId val="203506992"/>
        <c:axId val="2035073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-2.48</c:v>
                </c:pt>
                <c:pt idx="1">
                  <c:v>-2.6</c:v>
                </c:pt>
                <c:pt idx="2">
                  <c:v>-5.67</c:v>
                </c:pt>
                <c:pt idx="3">
                  <c:v>-6.95</c:v>
                </c:pt>
                <c:pt idx="4">
                  <c:v>1.81</c:v>
                </c:pt>
              </c:numCache>
            </c:numRef>
          </c:val>
          <c:smooth val="0"/>
          <c:extLst xmlns:c16r2="http://schemas.microsoft.com/office/drawing/2015/06/chart">
            <c:ext xmlns:c16="http://schemas.microsoft.com/office/drawing/2014/chart" uri="{C3380CC4-5D6E-409C-BE32-E72D297353CC}">
              <c16:uniqueId val="{00000002-7B91-4D41-A14E-27D9762563A8}"/>
            </c:ext>
          </c:extLst>
        </c:ser>
        <c:dLbls>
          <c:showLegendKey val="0"/>
          <c:showVal val="0"/>
          <c:showCatName val="0"/>
          <c:showSerName val="0"/>
          <c:showPercent val="0"/>
          <c:showBubbleSize val="0"/>
        </c:dLbls>
        <c:marker val="1"/>
        <c:smooth val="0"/>
        <c:axId val="203506992"/>
        <c:axId val="203507384"/>
      </c:lineChart>
      <c:catAx>
        <c:axId val="203506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3507384"/>
        <c:crosses val="autoZero"/>
        <c:auto val="1"/>
        <c:lblAlgn val="ctr"/>
        <c:lblOffset val="100"/>
        <c:tickLblSkip val="1"/>
        <c:tickMarkSkip val="1"/>
        <c:noMultiLvlLbl val="0"/>
      </c:catAx>
      <c:valAx>
        <c:axId val="203507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5069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9"/>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8BD-43C5-822E-5A2B1307292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58BD-43C5-822E-5A2B13072924}"/>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0.05</c:v>
                </c:pt>
                <c:pt idx="6">
                  <c:v>#N/A</c:v>
                </c:pt>
                <c:pt idx="7">
                  <c:v>0.18</c:v>
                </c:pt>
                <c:pt idx="8">
                  <c:v>#N/A</c:v>
                </c:pt>
                <c:pt idx="9">
                  <c:v>0</c:v>
                </c:pt>
              </c:numCache>
            </c:numRef>
          </c:val>
          <c:extLst xmlns:c16r2="http://schemas.microsoft.com/office/drawing/2015/06/chart">
            <c:ext xmlns:c16="http://schemas.microsoft.com/office/drawing/2014/chart" uri="{C3380CC4-5D6E-409C-BE32-E72D297353CC}">
              <c16:uniqueId val="{00000002-58BD-43C5-822E-5A2B13072924}"/>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3-58BD-43C5-822E-5A2B13072924}"/>
            </c:ext>
          </c:extLst>
        </c:ser>
        <c:ser>
          <c:idx val="4"/>
          <c:order val="4"/>
          <c:tx>
            <c:strRef>
              <c:f>データシート!$A$31</c:f>
              <c:strCache>
                <c:ptCount val="1"/>
                <c:pt idx="0">
                  <c:v>川崎町公共下水道事業特別会計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0.23</c:v>
                </c:pt>
              </c:numCache>
            </c:numRef>
          </c:val>
          <c:extLst xmlns:c16r2="http://schemas.microsoft.com/office/drawing/2015/06/chart">
            <c:ext xmlns:c16="http://schemas.microsoft.com/office/drawing/2014/chart" uri="{C3380CC4-5D6E-409C-BE32-E72D297353CC}">
              <c16:uniqueId val="{00000004-58BD-43C5-822E-5A2B13072924}"/>
            </c:ext>
          </c:extLst>
        </c:ser>
        <c:ser>
          <c:idx val="5"/>
          <c:order val="5"/>
          <c:tx>
            <c:strRef>
              <c:f>データシート!$A$32</c:f>
              <c:strCache>
                <c:ptCount val="1"/>
                <c:pt idx="0">
                  <c:v>川崎町介護保険特別会計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1.31</c:v>
                </c:pt>
                <c:pt idx="2">
                  <c:v>#N/A</c:v>
                </c:pt>
                <c:pt idx="3">
                  <c:v>1.41</c:v>
                </c:pt>
                <c:pt idx="4">
                  <c:v>#N/A</c:v>
                </c:pt>
                <c:pt idx="5">
                  <c:v>1.17</c:v>
                </c:pt>
                <c:pt idx="6">
                  <c:v>#N/A</c:v>
                </c:pt>
                <c:pt idx="7">
                  <c:v>0.7</c:v>
                </c:pt>
                <c:pt idx="8">
                  <c:v>#N/A</c:v>
                </c:pt>
                <c:pt idx="9">
                  <c:v>0.84</c:v>
                </c:pt>
              </c:numCache>
            </c:numRef>
          </c:val>
          <c:extLst xmlns:c16r2="http://schemas.microsoft.com/office/drawing/2015/06/chart">
            <c:ext xmlns:c16="http://schemas.microsoft.com/office/drawing/2014/chart" uri="{C3380CC4-5D6E-409C-BE32-E72D297353CC}">
              <c16:uniqueId val="{00000005-58BD-43C5-822E-5A2B13072924}"/>
            </c:ext>
          </c:extLst>
        </c:ser>
        <c:ser>
          <c:idx val="6"/>
          <c:order val="6"/>
          <c:tx>
            <c:strRef>
              <c:f>データシート!$A$33</c:f>
              <c:strCache>
                <c:ptCount val="1"/>
                <c:pt idx="0">
                  <c:v>川崎町病院事業会計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2.67</c:v>
                </c:pt>
                <c:pt idx="2">
                  <c:v>#N/A</c:v>
                </c:pt>
                <c:pt idx="3">
                  <c:v>2.59</c:v>
                </c:pt>
                <c:pt idx="4">
                  <c:v>#N/A</c:v>
                </c:pt>
                <c:pt idx="5">
                  <c:v>1.68</c:v>
                </c:pt>
                <c:pt idx="6">
                  <c:v>#N/A</c:v>
                </c:pt>
                <c:pt idx="7">
                  <c:v>1.44</c:v>
                </c:pt>
                <c:pt idx="8">
                  <c:v>#N/A</c:v>
                </c:pt>
                <c:pt idx="9">
                  <c:v>0.98</c:v>
                </c:pt>
              </c:numCache>
            </c:numRef>
          </c:val>
          <c:extLst xmlns:c16r2="http://schemas.microsoft.com/office/drawing/2015/06/chart">
            <c:ext xmlns:c16="http://schemas.microsoft.com/office/drawing/2014/chart" uri="{C3380CC4-5D6E-409C-BE32-E72D297353CC}">
              <c16:uniqueId val="{00000006-58BD-43C5-822E-5A2B13072924}"/>
            </c:ext>
          </c:extLst>
        </c:ser>
        <c:ser>
          <c:idx val="7"/>
          <c:order val="7"/>
          <c:tx>
            <c:strRef>
              <c:f>データシート!$A$34</c:f>
              <c:strCache>
                <c:ptCount val="1"/>
                <c:pt idx="0">
                  <c:v>川崎町国民健康保険特別会計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c:v>
                </c:pt>
                <c:pt idx="2">
                  <c:v>#N/A</c:v>
                </c:pt>
                <c:pt idx="3">
                  <c:v>0.18</c:v>
                </c:pt>
                <c:pt idx="4">
                  <c:v>#N/A</c:v>
                </c:pt>
                <c:pt idx="5">
                  <c:v>1.46</c:v>
                </c:pt>
                <c:pt idx="6">
                  <c:v>#N/A</c:v>
                </c:pt>
                <c:pt idx="7">
                  <c:v>1.44</c:v>
                </c:pt>
                <c:pt idx="8">
                  <c:v>#N/A</c:v>
                </c:pt>
                <c:pt idx="9">
                  <c:v>1.5</c:v>
                </c:pt>
              </c:numCache>
            </c:numRef>
          </c:val>
          <c:extLst xmlns:c16r2="http://schemas.microsoft.com/office/drawing/2015/06/chart">
            <c:ext xmlns:c16="http://schemas.microsoft.com/office/drawing/2014/chart" uri="{C3380CC4-5D6E-409C-BE32-E72D297353CC}">
              <c16:uniqueId val="{00000007-58BD-43C5-822E-5A2B1307292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1.78</c:v>
                </c:pt>
                <c:pt idx="2">
                  <c:v>#N/A</c:v>
                </c:pt>
                <c:pt idx="3">
                  <c:v>1.87</c:v>
                </c:pt>
                <c:pt idx="4">
                  <c:v>#N/A</c:v>
                </c:pt>
                <c:pt idx="5">
                  <c:v>2.73</c:v>
                </c:pt>
                <c:pt idx="6">
                  <c:v>#N/A</c:v>
                </c:pt>
                <c:pt idx="7">
                  <c:v>3.33</c:v>
                </c:pt>
                <c:pt idx="8">
                  <c:v>#N/A</c:v>
                </c:pt>
                <c:pt idx="9">
                  <c:v>4.97</c:v>
                </c:pt>
              </c:numCache>
            </c:numRef>
          </c:val>
          <c:extLst xmlns:c16r2="http://schemas.microsoft.com/office/drawing/2015/06/chart">
            <c:ext xmlns:c16="http://schemas.microsoft.com/office/drawing/2014/chart" uri="{C3380CC4-5D6E-409C-BE32-E72D297353CC}">
              <c16:uniqueId val="{00000008-58BD-43C5-822E-5A2B13072924}"/>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16.079999999999998</c:v>
                </c:pt>
                <c:pt idx="2">
                  <c:v>#N/A</c:v>
                </c:pt>
                <c:pt idx="3">
                  <c:v>13.39</c:v>
                </c:pt>
                <c:pt idx="4">
                  <c:v>#N/A</c:v>
                </c:pt>
                <c:pt idx="5">
                  <c:v>11.81</c:v>
                </c:pt>
                <c:pt idx="6">
                  <c:v>#N/A</c:v>
                </c:pt>
                <c:pt idx="7">
                  <c:v>9.44</c:v>
                </c:pt>
                <c:pt idx="8">
                  <c:v>#N/A</c:v>
                </c:pt>
                <c:pt idx="9">
                  <c:v>8.35</c:v>
                </c:pt>
              </c:numCache>
            </c:numRef>
          </c:val>
          <c:extLst xmlns:c16r2="http://schemas.microsoft.com/office/drawing/2015/06/chart">
            <c:ext xmlns:c16="http://schemas.microsoft.com/office/drawing/2014/chart" uri="{C3380CC4-5D6E-409C-BE32-E72D297353CC}">
              <c16:uniqueId val="{00000009-58BD-43C5-822E-5A2B13072924}"/>
            </c:ext>
          </c:extLst>
        </c:ser>
        <c:dLbls>
          <c:showLegendKey val="0"/>
          <c:showVal val="0"/>
          <c:showCatName val="0"/>
          <c:showSerName val="0"/>
          <c:showPercent val="0"/>
          <c:showBubbleSize val="0"/>
        </c:dLbls>
        <c:gapWidth val="150"/>
        <c:overlap val="100"/>
        <c:axId val="288962632"/>
        <c:axId val="288963024"/>
      </c:barChart>
      <c:catAx>
        <c:axId val="288962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88963024"/>
        <c:crosses val="autoZero"/>
        <c:auto val="1"/>
        <c:lblAlgn val="ctr"/>
        <c:lblOffset val="100"/>
        <c:tickLblSkip val="1"/>
        <c:tickMarkSkip val="1"/>
        <c:noMultiLvlLbl val="0"/>
      </c:catAx>
      <c:valAx>
        <c:axId val="2889630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89626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194E-2"/>
          <c:y val="8.7976539589442848E-2"/>
          <c:w val="0.90356317136844189"/>
          <c:h val="0.63929618768328522"/>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421</c:v>
                </c:pt>
                <c:pt idx="5">
                  <c:v>419</c:v>
                </c:pt>
                <c:pt idx="8">
                  <c:v>414</c:v>
                </c:pt>
                <c:pt idx="11">
                  <c:v>403</c:v>
                </c:pt>
                <c:pt idx="14">
                  <c:v>411</c:v>
                </c:pt>
              </c:numCache>
            </c:numRef>
          </c:val>
          <c:extLst xmlns:c16r2="http://schemas.microsoft.com/office/drawing/2015/06/chart">
            <c:ext xmlns:c16="http://schemas.microsoft.com/office/drawing/2014/chart" uri="{C3380CC4-5D6E-409C-BE32-E72D297353CC}">
              <c16:uniqueId val="{00000000-0B48-4FC3-B13A-65EA239B0A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B48-4FC3-B13A-65EA239B0A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0B48-4FC3-B13A-65EA239B0A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8</c:v>
                </c:pt>
                <c:pt idx="3">
                  <c:v>8</c:v>
                </c:pt>
                <c:pt idx="6">
                  <c:v>10</c:v>
                </c:pt>
                <c:pt idx="9">
                  <c:v>14</c:v>
                </c:pt>
                <c:pt idx="12">
                  <c:v>19</c:v>
                </c:pt>
              </c:numCache>
            </c:numRef>
          </c:val>
          <c:extLst xmlns:c16r2="http://schemas.microsoft.com/office/drawing/2015/06/chart">
            <c:ext xmlns:c16="http://schemas.microsoft.com/office/drawing/2014/chart" uri="{C3380CC4-5D6E-409C-BE32-E72D297353CC}">
              <c16:uniqueId val="{00000003-0B48-4FC3-B13A-65EA239B0A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291</c:v>
                </c:pt>
                <c:pt idx="3">
                  <c:v>300</c:v>
                </c:pt>
                <c:pt idx="6">
                  <c:v>259</c:v>
                </c:pt>
                <c:pt idx="9">
                  <c:v>295</c:v>
                </c:pt>
                <c:pt idx="12">
                  <c:v>234</c:v>
                </c:pt>
              </c:numCache>
            </c:numRef>
          </c:val>
          <c:extLst xmlns:c16r2="http://schemas.microsoft.com/office/drawing/2015/06/chart">
            <c:ext xmlns:c16="http://schemas.microsoft.com/office/drawing/2014/chart" uri="{C3380CC4-5D6E-409C-BE32-E72D297353CC}">
              <c16:uniqueId val="{00000004-0B48-4FC3-B13A-65EA239B0A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B48-4FC3-B13A-65EA239B0A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B48-4FC3-B13A-65EA239B0A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242</c:v>
                </c:pt>
                <c:pt idx="3">
                  <c:v>243</c:v>
                </c:pt>
                <c:pt idx="6">
                  <c:v>260</c:v>
                </c:pt>
                <c:pt idx="9">
                  <c:v>288</c:v>
                </c:pt>
                <c:pt idx="12">
                  <c:v>276</c:v>
                </c:pt>
              </c:numCache>
            </c:numRef>
          </c:val>
          <c:extLst xmlns:c16r2="http://schemas.microsoft.com/office/drawing/2015/06/chart">
            <c:ext xmlns:c16="http://schemas.microsoft.com/office/drawing/2014/chart" uri="{C3380CC4-5D6E-409C-BE32-E72D297353CC}">
              <c16:uniqueId val="{00000007-0B48-4FC3-B13A-65EA239B0ABE}"/>
            </c:ext>
          </c:extLst>
        </c:ser>
        <c:dLbls>
          <c:showLegendKey val="0"/>
          <c:showVal val="0"/>
          <c:showCatName val="0"/>
          <c:showSerName val="0"/>
          <c:showPercent val="0"/>
          <c:showBubbleSize val="0"/>
        </c:dLbls>
        <c:gapWidth val="100"/>
        <c:overlap val="100"/>
        <c:axId val="288965376"/>
        <c:axId val="2889657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120</c:v>
                </c:pt>
                <c:pt idx="2">
                  <c:v>#N/A</c:v>
                </c:pt>
                <c:pt idx="3">
                  <c:v>#N/A</c:v>
                </c:pt>
                <c:pt idx="4">
                  <c:v>132</c:v>
                </c:pt>
                <c:pt idx="5">
                  <c:v>#N/A</c:v>
                </c:pt>
                <c:pt idx="6">
                  <c:v>#N/A</c:v>
                </c:pt>
                <c:pt idx="7">
                  <c:v>115</c:v>
                </c:pt>
                <c:pt idx="8">
                  <c:v>#N/A</c:v>
                </c:pt>
                <c:pt idx="9">
                  <c:v>#N/A</c:v>
                </c:pt>
                <c:pt idx="10">
                  <c:v>194</c:v>
                </c:pt>
                <c:pt idx="11">
                  <c:v>#N/A</c:v>
                </c:pt>
                <c:pt idx="12">
                  <c:v>#N/A</c:v>
                </c:pt>
                <c:pt idx="13">
                  <c:v>118</c:v>
                </c:pt>
                <c:pt idx="14">
                  <c:v>#N/A</c:v>
                </c:pt>
              </c:numCache>
            </c:numRef>
          </c:val>
          <c:smooth val="0"/>
          <c:extLst xmlns:c16r2="http://schemas.microsoft.com/office/drawing/2015/06/chart">
            <c:ext xmlns:c16="http://schemas.microsoft.com/office/drawing/2014/chart" uri="{C3380CC4-5D6E-409C-BE32-E72D297353CC}">
              <c16:uniqueId val="{00000008-0B48-4FC3-B13A-65EA239B0ABE}"/>
            </c:ext>
          </c:extLst>
        </c:ser>
        <c:dLbls>
          <c:showLegendKey val="0"/>
          <c:showVal val="0"/>
          <c:showCatName val="0"/>
          <c:showSerName val="0"/>
          <c:showPercent val="0"/>
          <c:showBubbleSize val="0"/>
        </c:dLbls>
        <c:marker val="1"/>
        <c:smooth val="0"/>
        <c:axId val="288965376"/>
        <c:axId val="288965768"/>
      </c:lineChart>
      <c:catAx>
        <c:axId val="288965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88965768"/>
        <c:crosses val="autoZero"/>
        <c:auto val="1"/>
        <c:lblAlgn val="ctr"/>
        <c:lblOffset val="100"/>
        <c:tickLblSkip val="1"/>
        <c:tickMarkSkip val="1"/>
        <c:noMultiLvlLbl val="0"/>
      </c:catAx>
      <c:valAx>
        <c:axId val="288965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8965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9E-2"/>
          <c:w val="0.86496884859089662"/>
          <c:h val="0.58918212773855405"/>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4007</c:v>
                </c:pt>
                <c:pt idx="5">
                  <c:v>3852</c:v>
                </c:pt>
                <c:pt idx="8">
                  <c:v>3950</c:v>
                </c:pt>
                <c:pt idx="11">
                  <c:v>3816</c:v>
                </c:pt>
                <c:pt idx="14">
                  <c:v>3761</c:v>
                </c:pt>
              </c:numCache>
            </c:numRef>
          </c:val>
          <c:extLst xmlns:c16r2="http://schemas.microsoft.com/office/drawing/2015/06/chart">
            <c:ext xmlns:c16="http://schemas.microsoft.com/office/drawing/2014/chart" uri="{C3380CC4-5D6E-409C-BE32-E72D297353CC}">
              <c16:uniqueId val="{00000000-8AB1-48F0-8DB0-A794DFB5CCF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5</c:v>
                </c:pt>
                <c:pt idx="8">
                  <c:v>5</c:v>
                </c:pt>
                <c:pt idx="11">
                  <c:v>4</c:v>
                </c:pt>
                <c:pt idx="14">
                  <c:v>0</c:v>
                </c:pt>
              </c:numCache>
            </c:numRef>
          </c:val>
          <c:extLst xmlns:c16r2="http://schemas.microsoft.com/office/drawing/2015/06/chart">
            <c:ext xmlns:c16="http://schemas.microsoft.com/office/drawing/2014/chart" uri="{C3380CC4-5D6E-409C-BE32-E72D297353CC}">
              <c16:uniqueId val="{00000001-8AB1-48F0-8DB0-A794DFB5CCF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2568</c:v>
                </c:pt>
                <c:pt idx="5">
                  <c:v>2484</c:v>
                </c:pt>
                <c:pt idx="8">
                  <c:v>2451</c:v>
                </c:pt>
                <c:pt idx="11">
                  <c:v>2270</c:v>
                </c:pt>
                <c:pt idx="14">
                  <c:v>2405</c:v>
                </c:pt>
              </c:numCache>
            </c:numRef>
          </c:val>
          <c:extLst xmlns:c16r2="http://schemas.microsoft.com/office/drawing/2015/06/chart">
            <c:ext xmlns:c16="http://schemas.microsoft.com/office/drawing/2014/chart" uri="{C3380CC4-5D6E-409C-BE32-E72D297353CC}">
              <c16:uniqueId val="{00000002-8AB1-48F0-8DB0-A794DFB5CCF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AB1-48F0-8DB0-A794DFB5CCF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AB1-48F0-8DB0-A794DFB5CCF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3</c:v>
                </c:pt>
                <c:pt idx="6">
                  <c:v>2</c:v>
                </c:pt>
                <c:pt idx="9">
                  <c:v>2</c:v>
                </c:pt>
                <c:pt idx="12">
                  <c:v>3</c:v>
                </c:pt>
              </c:numCache>
            </c:numRef>
          </c:val>
          <c:extLst xmlns:c16r2="http://schemas.microsoft.com/office/drawing/2015/06/chart">
            <c:ext xmlns:c16="http://schemas.microsoft.com/office/drawing/2014/chart" uri="{C3380CC4-5D6E-409C-BE32-E72D297353CC}">
              <c16:uniqueId val="{00000005-8AB1-48F0-8DB0-A794DFB5CCF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839</c:v>
                </c:pt>
                <c:pt idx="3">
                  <c:v>669</c:v>
                </c:pt>
                <c:pt idx="6">
                  <c:v>800</c:v>
                </c:pt>
                <c:pt idx="9">
                  <c:v>886</c:v>
                </c:pt>
                <c:pt idx="12">
                  <c:v>723</c:v>
                </c:pt>
              </c:numCache>
            </c:numRef>
          </c:val>
          <c:extLst xmlns:c16r2="http://schemas.microsoft.com/office/drawing/2015/06/chart">
            <c:ext xmlns:c16="http://schemas.microsoft.com/office/drawing/2014/chart" uri="{C3380CC4-5D6E-409C-BE32-E72D297353CC}">
              <c16:uniqueId val="{00000006-8AB1-48F0-8DB0-A794DFB5CCF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190</c:v>
                </c:pt>
                <c:pt idx="3">
                  <c:v>190</c:v>
                </c:pt>
                <c:pt idx="6">
                  <c:v>185</c:v>
                </c:pt>
                <c:pt idx="9">
                  <c:v>184</c:v>
                </c:pt>
                <c:pt idx="12">
                  <c:v>174</c:v>
                </c:pt>
              </c:numCache>
            </c:numRef>
          </c:val>
          <c:extLst xmlns:c16r2="http://schemas.microsoft.com/office/drawing/2015/06/chart">
            <c:ext xmlns:c16="http://schemas.microsoft.com/office/drawing/2014/chart" uri="{C3380CC4-5D6E-409C-BE32-E72D297353CC}">
              <c16:uniqueId val="{00000007-8AB1-48F0-8DB0-A794DFB5CCF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2140</c:v>
                </c:pt>
                <c:pt idx="3">
                  <c:v>2166</c:v>
                </c:pt>
                <c:pt idx="6">
                  <c:v>1974</c:v>
                </c:pt>
                <c:pt idx="9">
                  <c:v>1838</c:v>
                </c:pt>
                <c:pt idx="12">
                  <c:v>1591</c:v>
                </c:pt>
              </c:numCache>
            </c:numRef>
          </c:val>
          <c:extLst xmlns:c16r2="http://schemas.microsoft.com/office/drawing/2015/06/chart">
            <c:ext xmlns:c16="http://schemas.microsoft.com/office/drawing/2014/chart" uri="{C3380CC4-5D6E-409C-BE32-E72D297353CC}">
              <c16:uniqueId val="{00000008-8AB1-48F0-8DB0-A794DFB5CCF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8AB1-48F0-8DB0-A794DFB5CCF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1908</c:v>
                </c:pt>
                <c:pt idx="3">
                  <c:v>2021</c:v>
                </c:pt>
                <c:pt idx="6">
                  <c:v>2329</c:v>
                </c:pt>
                <c:pt idx="9">
                  <c:v>2399</c:v>
                </c:pt>
                <c:pt idx="12">
                  <c:v>2476</c:v>
                </c:pt>
              </c:numCache>
            </c:numRef>
          </c:val>
          <c:extLst xmlns:c16r2="http://schemas.microsoft.com/office/drawing/2015/06/chart">
            <c:ext xmlns:c16="http://schemas.microsoft.com/office/drawing/2014/chart" uri="{C3380CC4-5D6E-409C-BE32-E72D297353CC}">
              <c16:uniqueId val="{0000000A-8AB1-48F0-8DB0-A794DFB5CCFC}"/>
            </c:ext>
          </c:extLst>
        </c:ser>
        <c:dLbls>
          <c:showLegendKey val="0"/>
          <c:showVal val="0"/>
          <c:showCatName val="0"/>
          <c:showSerName val="0"/>
          <c:showPercent val="0"/>
          <c:showBubbleSize val="0"/>
        </c:dLbls>
        <c:gapWidth val="100"/>
        <c:overlap val="100"/>
        <c:axId val="288964984"/>
        <c:axId val="2889645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8AB1-48F0-8DB0-A794DFB5CCFC}"/>
            </c:ext>
          </c:extLst>
        </c:ser>
        <c:dLbls>
          <c:showLegendKey val="0"/>
          <c:showVal val="0"/>
          <c:showCatName val="0"/>
          <c:showSerName val="0"/>
          <c:showPercent val="0"/>
          <c:showBubbleSize val="0"/>
        </c:dLbls>
        <c:marker val="1"/>
        <c:smooth val="0"/>
        <c:axId val="288964984"/>
        <c:axId val="288964592"/>
      </c:lineChart>
      <c:catAx>
        <c:axId val="288964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88964592"/>
        <c:crosses val="autoZero"/>
        <c:auto val="1"/>
        <c:lblAlgn val="ctr"/>
        <c:lblOffset val="100"/>
        <c:tickLblSkip val="1"/>
        <c:tickMarkSkip val="1"/>
        <c:noMultiLvlLbl val="0"/>
      </c:catAx>
      <c:valAx>
        <c:axId val="2889645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8964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2"/>
          <c:y val="7.7726262125610818E-2"/>
          <c:w val="0.89122665696781667"/>
          <c:h val="0.85862490608254216"/>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985</c:v>
                </c:pt>
                <c:pt idx="1">
                  <c:v>781</c:v>
                </c:pt>
                <c:pt idx="2">
                  <c:v>851</c:v>
                </c:pt>
              </c:numCache>
            </c:numRef>
          </c:val>
          <c:extLst xmlns:c16r2="http://schemas.microsoft.com/office/drawing/2015/06/chart">
            <c:ext xmlns:c16="http://schemas.microsoft.com/office/drawing/2014/chart" uri="{C3380CC4-5D6E-409C-BE32-E72D297353CC}">
              <c16:uniqueId val="{00000000-89D2-4E2F-A5E2-43FC8A2062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116</c:v>
                </c:pt>
                <c:pt idx="1">
                  <c:v>117</c:v>
                </c:pt>
                <c:pt idx="2">
                  <c:v>117</c:v>
                </c:pt>
              </c:numCache>
            </c:numRef>
          </c:val>
          <c:extLst xmlns:c16r2="http://schemas.microsoft.com/office/drawing/2015/06/chart">
            <c:ext xmlns:c16="http://schemas.microsoft.com/office/drawing/2014/chart" uri="{C3380CC4-5D6E-409C-BE32-E72D297353CC}">
              <c16:uniqueId val="{00000001-89D2-4E2F-A5E2-43FC8A2062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875</c:v>
                </c:pt>
                <c:pt idx="1">
                  <c:v>869</c:v>
                </c:pt>
                <c:pt idx="2">
                  <c:v>890</c:v>
                </c:pt>
              </c:numCache>
            </c:numRef>
          </c:val>
          <c:extLst xmlns:c16r2="http://schemas.microsoft.com/office/drawing/2015/06/chart">
            <c:ext xmlns:c16="http://schemas.microsoft.com/office/drawing/2014/chart" uri="{C3380CC4-5D6E-409C-BE32-E72D297353CC}">
              <c16:uniqueId val="{00000002-89D2-4E2F-A5E2-43FC8A20628B}"/>
            </c:ext>
          </c:extLst>
        </c:ser>
        <c:dLbls>
          <c:showLegendKey val="0"/>
          <c:showVal val="0"/>
          <c:showCatName val="0"/>
          <c:showSerName val="0"/>
          <c:showPercent val="0"/>
          <c:showBubbleSize val="0"/>
        </c:dLbls>
        <c:gapWidth val="120"/>
        <c:overlap val="100"/>
        <c:axId val="289148592"/>
        <c:axId val="289148984"/>
      </c:barChart>
      <c:catAx>
        <c:axId val="289148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89148984"/>
        <c:crosses val="autoZero"/>
        <c:auto val="1"/>
        <c:lblAlgn val="ctr"/>
        <c:lblOffset val="100"/>
        <c:tickLblSkip val="1"/>
        <c:tickMarkSkip val="1"/>
        <c:noMultiLvlLbl val="0"/>
      </c:catAx>
      <c:valAx>
        <c:axId val="2891489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89148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従来より地方債の発行抑制に努めたことにより元利償還金の額は抑制されているものの、近年は防災事業などに地方債を発行していることから増加傾向にあり、令和２年度の減少についても災害復旧事業など繰越事業が多かったためである。また、公営企業債の元利償還金に対する繰入金の減少については下水道会計分の減少が大きな要因となっている。</a:t>
          </a:r>
        </a:p>
        <a:p>
          <a:r>
            <a:rPr kumimoji="1" lang="ja-JP" altLang="en-US" sz="1300">
              <a:solidFill>
                <a:sysClr val="windowText" lastClr="000000"/>
              </a:solidFill>
              <a:latin typeface="ＭＳ ゴシック" pitchFamily="49" charset="-128"/>
              <a:ea typeface="ＭＳ ゴシック" pitchFamily="49" charset="-128"/>
            </a:rPr>
            <a:t>　今後は老朽化した施設の更新に伴う地方債の発行により、緩やかに増加していくことが見込まれる中、中長期的に健全な財政運営を展開するため、施設の長寿命化等により地方債発行額をコントロール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満期一括償還地方債の償還の財源として積み立てた減債基金はなし。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将来負担比率においても実質公債費比率と同様に、従来より起債（借金）に依存しない財政経営は基より、地方債の発行に際しても地方財政措置を重視してきたことから数値上では将来負担額が発生しないこととなった。</a:t>
          </a:r>
        </a:p>
        <a:p>
          <a:r>
            <a:rPr kumimoji="1" lang="ja-JP" altLang="en-US" sz="1400">
              <a:solidFill>
                <a:sysClr val="windowText" lastClr="000000"/>
              </a:solidFill>
              <a:latin typeface="ＭＳ ゴシック" pitchFamily="49" charset="-128"/>
              <a:ea typeface="ＭＳ ゴシック" pitchFamily="49" charset="-128"/>
            </a:rPr>
            <a:t>　しかしながら、地方債現在高は老朽化した施設の更新等により、若干の増加となっている。この傾向は今後も継続するものと思料されるため、公共施設及び地方債現在高に引き続き注視し、施設総量の見直し等、適時必要な措置を講ずる。</a:t>
          </a:r>
        </a:p>
        <a:p>
          <a:r>
            <a:rPr kumimoji="1" lang="ja-JP" altLang="en-US" sz="1400">
              <a:solidFill>
                <a:sysClr val="windowText" lastClr="000000"/>
              </a:solidFill>
              <a:latin typeface="ＭＳ ゴシック" pitchFamily="49" charset="-128"/>
              <a:ea typeface="ＭＳ ゴシック" pitchFamily="49" charset="-128"/>
            </a:rPr>
            <a:t>　また、地方公営企業においても施設の耐用年数経過に伴う多額の更新費用の発生が見込まれ、特に下水道事業においては大規模な施設の更新が到来しており、現時点では数字として表に現れない大きな将来負担が発生している。</a:t>
          </a:r>
        </a:p>
        <a:p>
          <a:r>
            <a:rPr kumimoji="1" lang="ja-JP" altLang="en-US" sz="1400">
              <a:solidFill>
                <a:sysClr val="windowText" lastClr="000000"/>
              </a:solidFill>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令和２年度の基金残高合計は、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5,800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万円となっており、前年度から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万円の増加となっている。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地域振興基金が減少した一方で、財政調整基金の増加により基金全体額も増加となった。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基金が最も少なかった平成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年度以降、基金残高の回復と財政需要増加への対策として「歳入優先主義」を徹底した財政運営を行った結果、平成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年度まで積立金を増加することができた。しかしながら、交付税をはじめとした依存財源の減少や公共施設等の老朽化などを要因に平成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前年度まで基金が減少している。令和２年度は増加したものの、再び減少に転じることも危惧されることから、今後は必要な財政需要を見据え、使途の明確化等による適正な額の維持及び確保により、持続可能な財政運営に活用できるよう取り組んでいく。</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・地域振興基金：地域振興と町民の福祉向上に要する経費</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・ふるさと基金：地域における固有の歴史、文化、産業等を活かし、独創的な地域づくりを推進するための経費</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令和２年度は新型コロナウイルス感染症の影響により事業が中止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・公共施設等整備基金：公共施設等の整備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基金：例年、支倉常長まつり等の開催のため基金を取り崩したことにより減少しているが、令和２年度は新型コロナウイルス感染症の影響により事業が中止となったため、取り崩しは行わなか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・地域振興基金：町民バスの運行経費に充当したことにより減少した。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・公共施設等整備基金：公共施設等の老朽化による維持修繕に当該経費を充当することにより減少していく予定である。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・ふるさと基金：今後も郷土文化・歴史を伝承するためのイベント等を開催するため減少していく予定である。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・地域振興基金：これまでの主に充当してきた町民福祉向上のほか、地域振興に積極的に取り組んでいくため減少していく予定である。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令和２年度の基金残高合計は、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万円となっており、前年度から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万円の増加となっている。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新型コロナウイルス感染症の影響などによる各事業の中止や事業精査による歳出抑制により基金残高は増加した。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令和２年度は増加したものの、平成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年ぶりの財政調整基金の取り崩しを行った以降、減少傾向にある。これが慢性化しないよう、事業費の見直しなどを行い残高を確保したい。</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基金残高については前年度と同額である。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従来より地方債発行の抑制を行ってきた結果により、当該基金の取崩しは発生していないため増減が無い。</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今後は公共施設の老朽化に伴う起債により地方債残高の増加が見込まれることから、基金残高の確保に努めるとともに必要に応じた取り崩しを行う。</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8,593
8,451
270.77
6,419,918
6,177,505
175,421
3,525,461
2,517,251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xmlns=""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xmlns=""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xmlns=""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xmlns=""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xmlns=""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xmlns=""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xmlns=""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xmlns=""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xmlns=""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xmlns=""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xmlns=""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xmlns=""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xmlns="" id="{00000000-0008-0000-0300-000041000000}"/>
            </a:ext>
          </a:extLst>
        </xdr:cNvPr>
        <xdr:cNvCxnSpPr/>
      </xdr:nvCxnSpPr>
      <xdr:spPr>
        <a:xfrm flipV="1">
          <a:off x="4953000" y="634153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xmlns=""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xmlns=""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8" name="財政力最大値テキスト">
          <a:extLst>
            <a:ext uri="{FF2B5EF4-FFF2-40B4-BE49-F238E27FC236}">
              <a16:creationId xmlns:a16="http://schemas.microsoft.com/office/drawing/2014/main" xmlns="" id="{00000000-0008-0000-0300-000044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0" name="直線コネクタ 69">
          <a:extLst>
            <a:ext uri="{FF2B5EF4-FFF2-40B4-BE49-F238E27FC236}">
              <a16:creationId xmlns:a16="http://schemas.microsoft.com/office/drawing/2014/main" xmlns="" id="{00000000-0008-0000-0300-000046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a:extLst>
            <a:ext uri="{FF2B5EF4-FFF2-40B4-BE49-F238E27FC236}">
              <a16:creationId xmlns:a16="http://schemas.microsoft.com/office/drawing/2014/main" xmlns="" id="{00000000-0008-0000-0300-000047000000}"/>
            </a:ext>
          </a:extLst>
        </xdr:cNvPr>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xmlns=""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106741</xdr:rowOff>
    </xdr:to>
    <xdr:cxnSp macro="">
      <xdr:nvCxnSpPr>
        <xdr:cNvPr id="73" name="直線コネクタ 72">
          <a:extLst>
            <a:ext uri="{FF2B5EF4-FFF2-40B4-BE49-F238E27FC236}">
              <a16:creationId xmlns:a16="http://schemas.microsoft.com/office/drawing/2014/main" xmlns="" id="{00000000-0008-0000-0300-000049000000}"/>
            </a:ext>
          </a:extLst>
        </xdr:cNvPr>
        <xdr:cNvCxnSpPr/>
      </xdr:nvCxnSpPr>
      <xdr:spPr>
        <a:xfrm flipV="1">
          <a:off x="3225800" y="74676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xmlns=""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a:extLst>
            <a:ext uri="{FF2B5EF4-FFF2-40B4-BE49-F238E27FC236}">
              <a16:creationId xmlns:a16="http://schemas.microsoft.com/office/drawing/2014/main" xmlns="" id="{00000000-0008-0000-0300-00004B000000}"/>
            </a:ext>
          </a:extLst>
        </xdr:cNvPr>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106741</xdr:rowOff>
    </xdr:from>
    <xdr:to>
      <xdr:col>15</xdr:col>
      <xdr:colOff>82550</xdr:colOff>
      <xdr:row>43</xdr:row>
      <xdr:rowOff>106741</xdr:rowOff>
    </xdr:to>
    <xdr:cxnSp macro="">
      <xdr:nvCxnSpPr>
        <xdr:cNvPr id="76" name="直線コネクタ 75">
          <a:extLst>
            <a:ext uri="{FF2B5EF4-FFF2-40B4-BE49-F238E27FC236}">
              <a16:creationId xmlns:a16="http://schemas.microsoft.com/office/drawing/2014/main" xmlns="" id="{00000000-0008-0000-0300-00004C000000}"/>
            </a:ext>
          </a:extLst>
        </xdr:cNvPr>
        <xdr:cNvCxnSpPr/>
      </xdr:nvCxnSpPr>
      <xdr:spPr>
        <a:xfrm>
          <a:off x="2336800" y="74790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xmlns=""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xmlns=""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106741</xdr:rowOff>
    </xdr:from>
    <xdr:to>
      <xdr:col>11</xdr:col>
      <xdr:colOff>31750</xdr:colOff>
      <xdr:row>43</xdr:row>
      <xdr:rowOff>118231</xdr:rowOff>
    </xdr:to>
    <xdr:cxnSp macro="">
      <xdr:nvCxnSpPr>
        <xdr:cNvPr id="79" name="直線コネクタ 78">
          <a:extLst>
            <a:ext uri="{FF2B5EF4-FFF2-40B4-BE49-F238E27FC236}">
              <a16:creationId xmlns:a16="http://schemas.microsoft.com/office/drawing/2014/main" xmlns="" id="{00000000-0008-0000-0300-00004F000000}"/>
            </a:ext>
          </a:extLst>
        </xdr:cNvPr>
        <xdr:cNvCxnSpPr/>
      </xdr:nvCxnSpPr>
      <xdr:spPr>
        <a:xfrm flipV="1">
          <a:off x="1447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a:extLst>
            <a:ext uri="{FF2B5EF4-FFF2-40B4-BE49-F238E27FC236}">
              <a16:creationId xmlns:a16="http://schemas.microsoft.com/office/drawing/2014/main" xmlns="" id="{00000000-0008-0000-0300-000050000000}"/>
            </a:ext>
          </a:extLst>
        </xdr:cNvPr>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98775</xdr:rowOff>
    </xdr:from>
    <xdr:ext cx="762000" cy="259045"/>
    <xdr:sp macro="" textlink="">
      <xdr:nvSpPr>
        <xdr:cNvPr id="81" name="テキスト ボックス 80">
          <a:extLst>
            <a:ext uri="{FF2B5EF4-FFF2-40B4-BE49-F238E27FC236}">
              <a16:creationId xmlns:a16="http://schemas.microsoft.com/office/drawing/2014/main" xmlns="" id="{00000000-0008-0000-0300-000051000000}"/>
            </a:ext>
          </a:extLst>
        </xdr:cNvPr>
        <xdr:cNvSpPr txBox="1"/>
      </xdr:nvSpPr>
      <xdr:spPr>
        <a:xfrm>
          <a:off x="1955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xmlns=""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9" name="楕円 88">
          <a:extLst>
            <a:ext uri="{FF2B5EF4-FFF2-40B4-BE49-F238E27FC236}">
              <a16:creationId xmlns:a16="http://schemas.microsoft.com/office/drawing/2014/main" xmlns="" id="{00000000-0008-0000-0300-000059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0" name="財政力該当値テキスト">
          <a:extLst>
            <a:ext uri="{FF2B5EF4-FFF2-40B4-BE49-F238E27FC236}">
              <a16:creationId xmlns:a16="http://schemas.microsoft.com/office/drawing/2014/main" xmlns="" id="{00000000-0008-0000-0300-00005A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1" name="楕円 90">
          <a:extLst>
            <a:ext uri="{FF2B5EF4-FFF2-40B4-BE49-F238E27FC236}">
              <a16:creationId xmlns:a16="http://schemas.microsoft.com/office/drawing/2014/main" xmlns="" id="{00000000-0008-0000-0300-00005B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2" name="テキスト ボックス 91">
          <a:extLst>
            <a:ext uri="{FF2B5EF4-FFF2-40B4-BE49-F238E27FC236}">
              <a16:creationId xmlns:a16="http://schemas.microsoft.com/office/drawing/2014/main" xmlns="" id="{00000000-0008-0000-0300-00005C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55941</xdr:rowOff>
    </xdr:from>
    <xdr:to>
      <xdr:col>15</xdr:col>
      <xdr:colOff>133350</xdr:colOff>
      <xdr:row>43</xdr:row>
      <xdr:rowOff>157541</xdr:rowOff>
    </xdr:to>
    <xdr:sp macro="" textlink="">
      <xdr:nvSpPr>
        <xdr:cNvPr id="93" name="楕円 92">
          <a:extLst>
            <a:ext uri="{FF2B5EF4-FFF2-40B4-BE49-F238E27FC236}">
              <a16:creationId xmlns:a16="http://schemas.microsoft.com/office/drawing/2014/main" xmlns="" id="{00000000-0008-0000-0300-00005D000000}"/>
            </a:ext>
          </a:extLst>
        </xdr:cNvPr>
        <xdr:cNvSpPr/>
      </xdr:nvSpPr>
      <xdr:spPr>
        <a:xfrm>
          <a:off x="3175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142318</xdr:rowOff>
    </xdr:from>
    <xdr:ext cx="762000" cy="259045"/>
    <xdr:sp macro="" textlink="">
      <xdr:nvSpPr>
        <xdr:cNvPr id="94" name="テキスト ボックス 93">
          <a:extLst>
            <a:ext uri="{FF2B5EF4-FFF2-40B4-BE49-F238E27FC236}">
              <a16:creationId xmlns:a16="http://schemas.microsoft.com/office/drawing/2014/main" xmlns="" id="{00000000-0008-0000-0300-00005E000000}"/>
            </a:ext>
          </a:extLst>
        </xdr:cNvPr>
        <xdr:cNvSpPr txBox="1"/>
      </xdr:nvSpPr>
      <xdr:spPr>
        <a:xfrm>
          <a:off x="2844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55941</xdr:rowOff>
    </xdr:from>
    <xdr:to>
      <xdr:col>11</xdr:col>
      <xdr:colOff>82550</xdr:colOff>
      <xdr:row>43</xdr:row>
      <xdr:rowOff>157541</xdr:rowOff>
    </xdr:to>
    <xdr:sp macro="" textlink="">
      <xdr:nvSpPr>
        <xdr:cNvPr id="95" name="楕円 94">
          <a:extLst>
            <a:ext uri="{FF2B5EF4-FFF2-40B4-BE49-F238E27FC236}">
              <a16:creationId xmlns:a16="http://schemas.microsoft.com/office/drawing/2014/main" xmlns="" id="{00000000-0008-0000-0300-00005F000000}"/>
            </a:ext>
          </a:extLst>
        </xdr:cNvPr>
        <xdr:cNvSpPr/>
      </xdr:nvSpPr>
      <xdr:spPr>
        <a:xfrm>
          <a:off x="2286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142318</xdr:rowOff>
    </xdr:from>
    <xdr:ext cx="762000" cy="259045"/>
    <xdr:sp macro="" textlink="">
      <xdr:nvSpPr>
        <xdr:cNvPr id="96" name="テキスト ボックス 95">
          <a:extLst>
            <a:ext uri="{FF2B5EF4-FFF2-40B4-BE49-F238E27FC236}">
              <a16:creationId xmlns:a16="http://schemas.microsoft.com/office/drawing/2014/main" xmlns="" id="{00000000-0008-0000-0300-000060000000}"/>
            </a:ext>
          </a:extLst>
        </xdr:cNvPr>
        <xdr:cNvSpPr txBox="1"/>
      </xdr:nvSpPr>
      <xdr:spPr>
        <a:xfrm>
          <a:off x="1955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xmlns="" id="{00000000-0008-0000-0300-000061000000}"/>
            </a:ext>
          </a:extLst>
        </xdr:cNvPr>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xmlns="" id="{00000000-0008-0000-0300-000062000000}"/>
            </a:ext>
          </a:extLst>
        </xdr:cNvPr>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xmlns=""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xmlns=""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xmlns=""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ポイントの減少となったが類似団体平均値と比較すると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ポイント高い比率となっている。前年度から減少した要因としては、職員数の多い世代が定年退職を迎えたことにより人件費が減少したことと、下水道会計への繰出金が減少したことが挙げられる。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また、一般財源についても普通交付税の増減により大きく左右されている状況であることから、経常的な経費の削減に努め、地方税を含めた自主財源の確保を強化し、安定した財政基盤の構築を目指す。</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xmlns=""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xmlns=""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xmlns=""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xmlns=""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xmlns=""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xmlns=""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xmlns=""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xmlns=""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xmlns=""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xmlns=""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xmlns=""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xmlns=""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67</xdr:row>
      <xdr:rowOff>12446</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flipV="1">
          <a:off x="4953000" y="1002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a:extLst>
            <a:ext uri="{FF2B5EF4-FFF2-40B4-BE49-F238E27FC236}">
              <a16:creationId xmlns:a16="http://schemas.microsoft.com/office/drawing/2014/main" xmlns="" id="{00000000-0008-0000-0300-00007F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a:extLst>
            <a:ext uri="{FF2B5EF4-FFF2-40B4-BE49-F238E27FC236}">
              <a16:creationId xmlns:a16="http://schemas.microsoft.com/office/drawing/2014/main" xmlns="" id="{00000000-0008-0000-0300-000081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46482</xdr:rowOff>
    </xdr:from>
    <xdr:to>
      <xdr:col>23</xdr:col>
      <xdr:colOff>133350</xdr:colOff>
      <xdr:row>65</xdr:row>
      <xdr:rowOff>118872</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flipV="1">
          <a:off x="4114800" y="11190732"/>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2" name="財政構造の弾力性平均値テキスト">
          <a:extLst>
            <a:ext uri="{FF2B5EF4-FFF2-40B4-BE49-F238E27FC236}">
              <a16:creationId xmlns:a16="http://schemas.microsoft.com/office/drawing/2014/main" xmlns="" id="{00000000-0008-0000-0300-000084000000}"/>
            </a:ext>
          </a:extLst>
        </xdr:cNvPr>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3" name="フローチャート: 判断 132">
          <a:extLst>
            <a:ext uri="{FF2B5EF4-FFF2-40B4-BE49-F238E27FC236}">
              <a16:creationId xmlns:a16="http://schemas.microsoft.com/office/drawing/2014/main" xmlns="" id="{00000000-0008-0000-0300-000085000000}"/>
            </a:ext>
          </a:extLst>
        </xdr:cNvPr>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85090</xdr:rowOff>
    </xdr:from>
    <xdr:to>
      <xdr:col>19</xdr:col>
      <xdr:colOff>133350</xdr:colOff>
      <xdr:row>65</xdr:row>
      <xdr:rowOff>118872</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a:off x="3225800" y="1122934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65</xdr:row>
      <xdr:rowOff>85090</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a:off x="2336800" y="1118590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68326</xdr:rowOff>
    </xdr:from>
    <xdr:to>
      <xdr:col>15</xdr:col>
      <xdr:colOff>133350</xdr:colOff>
      <xdr:row>63</xdr:row>
      <xdr:rowOff>169926</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155194</xdr:rowOff>
    </xdr:from>
    <xdr:to>
      <xdr:col>11</xdr:col>
      <xdr:colOff>31750</xdr:colOff>
      <xdr:row>65</xdr:row>
      <xdr:rowOff>41656</xdr:rowOff>
    </xdr:to>
    <xdr:cxnSp macro="">
      <xdr:nvCxnSpPr>
        <xdr:cNvPr id="140" name="直線コネクタ 139">
          <a:extLst>
            <a:ext uri="{FF2B5EF4-FFF2-40B4-BE49-F238E27FC236}">
              <a16:creationId xmlns:a16="http://schemas.microsoft.com/office/drawing/2014/main" xmlns="" id="{00000000-0008-0000-0300-00008C000000}"/>
            </a:ext>
          </a:extLst>
        </xdr:cNvPr>
        <xdr:cNvCxnSpPr/>
      </xdr:nvCxnSpPr>
      <xdr:spPr>
        <a:xfrm>
          <a:off x="1447800" y="1112799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a:extLst>
            <a:ext uri="{FF2B5EF4-FFF2-40B4-BE49-F238E27FC236}">
              <a16:creationId xmlns:a16="http://schemas.microsoft.com/office/drawing/2014/main" xmlns="" id="{00000000-0008-0000-0300-00008D000000}"/>
            </a:ext>
          </a:extLst>
        </xdr:cNvPr>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a:extLst>
            <a:ext uri="{FF2B5EF4-FFF2-40B4-BE49-F238E27FC236}">
              <a16:creationId xmlns:a16="http://schemas.microsoft.com/office/drawing/2014/main" xmlns="" id="{00000000-0008-0000-0300-00008F000000}"/>
            </a:ext>
          </a:extLst>
        </xdr:cNvPr>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98061</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1066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167132</xdr:rowOff>
    </xdr:from>
    <xdr:to>
      <xdr:col>23</xdr:col>
      <xdr:colOff>184150</xdr:colOff>
      <xdr:row>65</xdr:row>
      <xdr:rowOff>97282</xdr:rowOff>
    </xdr:to>
    <xdr:sp macro="" textlink="">
      <xdr:nvSpPr>
        <xdr:cNvPr id="150" name="楕円 149">
          <a:extLst>
            <a:ext uri="{FF2B5EF4-FFF2-40B4-BE49-F238E27FC236}">
              <a16:creationId xmlns:a16="http://schemas.microsoft.com/office/drawing/2014/main" xmlns="" id="{00000000-0008-0000-0300-000096000000}"/>
            </a:ext>
          </a:extLst>
        </xdr:cNvPr>
        <xdr:cNvSpPr/>
      </xdr:nvSpPr>
      <xdr:spPr>
        <a:xfrm>
          <a:off x="4902200" y="111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139209</xdr:rowOff>
    </xdr:from>
    <xdr:ext cx="762000" cy="259045"/>
    <xdr:sp macro="" textlink="">
      <xdr:nvSpPr>
        <xdr:cNvPr id="151" name="財政構造の弾力性該当値テキスト">
          <a:extLst>
            <a:ext uri="{FF2B5EF4-FFF2-40B4-BE49-F238E27FC236}">
              <a16:creationId xmlns:a16="http://schemas.microsoft.com/office/drawing/2014/main" xmlns="" id="{00000000-0008-0000-0300-000097000000}"/>
            </a:ext>
          </a:extLst>
        </xdr:cNvPr>
        <xdr:cNvSpPr txBox="1"/>
      </xdr:nvSpPr>
      <xdr:spPr>
        <a:xfrm>
          <a:off x="5041900" y="11112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68072</xdr:rowOff>
    </xdr:from>
    <xdr:to>
      <xdr:col>19</xdr:col>
      <xdr:colOff>184150</xdr:colOff>
      <xdr:row>65</xdr:row>
      <xdr:rowOff>169672</xdr:rowOff>
    </xdr:to>
    <xdr:sp macro="" textlink="">
      <xdr:nvSpPr>
        <xdr:cNvPr id="152" name="楕円 151">
          <a:extLst>
            <a:ext uri="{FF2B5EF4-FFF2-40B4-BE49-F238E27FC236}">
              <a16:creationId xmlns:a16="http://schemas.microsoft.com/office/drawing/2014/main" xmlns="" id="{00000000-0008-0000-0300-000098000000}"/>
            </a:ext>
          </a:extLst>
        </xdr:cNvPr>
        <xdr:cNvSpPr/>
      </xdr:nvSpPr>
      <xdr:spPr>
        <a:xfrm>
          <a:off x="4064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154449</xdr:rowOff>
    </xdr:from>
    <xdr:ext cx="736600" cy="259045"/>
    <xdr:sp macro="" textlink="">
      <xdr:nvSpPr>
        <xdr:cNvPr id="153" name="テキスト ボックス 152">
          <a:extLst>
            <a:ext uri="{FF2B5EF4-FFF2-40B4-BE49-F238E27FC236}">
              <a16:creationId xmlns:a16="http://schemas.microsoft.com/office/drawing/2014/main" xmlns="" id="{00000000-0008-0000-0300-000099000000}"/>
            </a:ext>
          </a:extLst>
        </xdr:cNvPr>
        <xdr:cNvSpPr txBox="1"/>
      </xdr:nvSpPr>
      <xdr:spPr>
        <a:xfrm>
          <a:off x="3733800" y="11298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34290</xdr:rowOff>
    </xdr:from>
    <xdr:to>
      <xdr:col>15</xdr:col>
      <xdr:colOff>133350</xdr:colOff>
      <xdr:row>65</xdr:row>
      <xdr:rowOff>135890</xdr:rowOff>
    </xdr:to>
    <xdr:sp macro="" textlink="">
      <xdr:nvSpPr>
        <xdr:cNvPr id="154" name="楕円 153">
          <a:extLst>
            <a:ext uri="{FF2B5EF4-FFF2-40B4-BE49-F238E27FC236}">
              <a16:creationId xmlns:a16="http://schemas.microsoft.com/office/drawing/2014/main" xmlns="" id="{00000000-0008-0000-0300-00009A000000}"/>
            </a:ext>
          </a:extLst>
        </xdr:cNvPr>
        <xdr:cNvSpPr/>
      </xdr:nvSpPr>
      <xdr:spPr>
        <a:xfrm>
          <a:off x="3175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55" name="テキスト ボックス 154">
          <a:extLst>
            <a:ext uri="{FF2B5EF4-FFF2-40B4-BE49-F238E27FC236}">
              <a16:creationId xmlns:a16="http://schemas.microsoft.com/office/drawing/2014/main" xmlns="" id="{00000000-0008-0000-0300-00009B000000}"/>
            </a:ext>
          </a:extLst>
        </xdr:cNvPr>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162306</xdr:rowOff>
    </xdr:from>
    <xdr:to>
      <xdr:col>11</xdr:col>
      <xdr:colOff>82550</xdr:colOff>
      <xdr:row>65</xdr:row>
      <xdr:rowOff>92456</xdr:rowOff>
    </xdr:to>
    <xdr:sp macro="" textlink="">
      <xdr:nvSpPr>
        <xdr:cNvPr id="156" name="楕円 155">
          <a:extLst>
            <a:ext uri="{FF2B5EF4-FFF2-40B4-BE49-F238E27FC236}">
              <a16:creationId xmlns:a16="http://schemas.microsoft.com/office/drawing/2014/main" xmlns="" id="{00000000-0008-0000-0300-00009C000000}"/>
            </a:ext>
          </a:extLst>
        </xdr:cNvPr>
        <xdr:cNvSpPr/>
      </xdr:nvSpPr>
      <xdr:spPr>
        <a:xfrm>
          <a:off x="2286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77233</xdr:rowOff>
    </xdr:from>
    <xdr:ext cx="762000" cy="259045"/>
    <xdr:sp macro="" textlink="">
      <xdr:nvSpPr>
        <xdr:cNvPr id="157" name="テキスト ボックス 156">
          <a:extLst>
            <a:ext uri="{FF2B5EF4-FFF2-40B4-BE49-F238E27FC236}">
              <a16:creationId xmlns:a16="http://schemas.microsoft.com/office/drawing/2014/main" xmlns="" id="{00000000-0008-0000-0300-00009D000000}"/>
            </a:ext>
          </a:extLst>
        </xdr:cNvPr>
        <xdr:cNvSpPr txBox="1"/>
      </xdr:nvSpPr>
      <xdr:spPr>
        <a:xfrm>
          <a:off x="1955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104394</xdr:rowOff>
    </xdr:from>
    <xdr:to>
      <xdr:col>7</xdr:col>
      <xdr:colOff>31750</xdr:colOff>
      <xdr:row>65</xdr:row>
      <xdr:rowOff>34544</xdr:rowOff>
    </xdr:to>
    <xdr:sp macro="" textlink="">
      <xdr:nvSpPr>
        <xdr:cNvPr id="158" name="楕円 157">
          <a:extLst>
            <a:ext uri="{FF2B5EF4-FFF2-40B4-BE49-F238E27FC236}">
              <a16:creationId xmlns:a16="http://schemas.microsoft.com/office/drawing/2014/main" xmlns="" id="{00000000-0008-0000-0300-00009E000000}"/>
            </a:ext>
          </a:extLst>
        </xdr:cNvPr>
        <xdr:cNvSpPr/>
      </xdr:nvSpPr>
      <xdr:spPr>
        <a:xfrm>
          <a:off x="1397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19321</xdr:rowOff>
    </xdr:from>
    <xdr:ext cx="762000" cy="259045"/>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1066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[249,686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円の増加となったものの、類似団体よりも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円低い数値となった。これは、人件費において全国的に会計年度任用職員制度により総額が高くなったものの、当町は職員数が多い世代が定年退職を迎えたため、類似団体よりも低くなったと思われる。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までも物件費については各集落地区散在に伴うコミュニティ施設等の公共施設に係る維持管理経費などにより高水準であったが、それに加えて新型コロナウイルス感染症対策として消毒業務の委託や備品購入を行ったことにより前年度よりも高い数値となってい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xmlns=""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xmlns=""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xmlns=""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xmlns=""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xmlns=""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xmlns=""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xmlns=""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xmlns=""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xmlns=""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xmlns=""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xmlns=""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xmlns=""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xmlns=""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7108</xdr:rowOff>
    </xdr:from>
    <xdr:to>
      <xdr:col>23</xdr:col>
      <xdr:colOff>133350</xdr:colOff>
      <xdr:row>89</xdr:row>
      <xdr:rowOff>54907</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flipV="1">
          <a:off x="4953000" y="13894558"/>
          <a:ext cx="0" cy="14193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26984</xdr:rowOff>
    </xdr:from>
    <xdr:ext cx="762000" cy="259045"/>
    <xdr:sp macro="" textlink="">
      <xdr:nvSpPr>
        <xdr:cNvPr id="192" name="人件費・物件費等の状況最小値テキスト">
          <a:extLst>
            <a:ext uri="{FF2B5EF4-FFF2-40B4-BE49-F238E27FC236}">
              <a16:creationId xmlns:a16="http://schemas.microsoft.com/office/drawing/2014/main" xmlns="" id="{00000000-0008-0000-0300-0000C0000000}"/>
            </a:ext>
          </a:extLst>
        </xdr:cNvPr>
        <xdr:cNvSpPr txBox="1"/>
      </xdr:nvSpPr>
      <xdr:spPr>
        <a:xfrm>
          <a:off x="5041900" y="15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54907</xdr:rowOff>
    </xdr:from>
    <xdr:to>
      <xdr:col>24</xdr:col>
      <xdr:colOff>12700</xdr:colOff>
      <xdr:row>89</xdr:row>
      <xdr:rowOff>54907</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864100" y="1531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93485</xdr:rowOff>
    </xdr:from>
    <xdr:ext cx="762000" cy="259045"/>
    <xdr:sp macro="" textlink="">
      <xdr:nvSpPr>
        <xdr:cNvPr id="194" name="人件費・物件費等の状況最大値テキスト">
          <a:extLst>
            <a:ext uri="{FF2B5EF4-FFF2-40B4-BE49-F238E27FC236}">
              <a16:creationId xmlns:a16="http://schemas.microsoft.com/office/drawing/2014/main" xmlns="" id="{00000000-0008-0000-0300-0000C2000000}"/>
            </a:ext>
          </a:extLst>
        </xdr:cNvPr>
        <xdr:cNvSpPr txBox="1"/>
      </xdr:nvSpPr>
      <xdr:spPr>
        <a:xfrm>
          <a:off x="5041900" y="1363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7108</xdr:rowOff>
    </xdr:from>
    <xdr:to>
      <xdr:col>24</xdr:col>
      <xdr:colOff>12700</xdr:colOff>
      <xdr:row>81</xdr:row>
      <xdr:rowOff>7108</xdr:rowOff>
    </xdr:to>
    <xdr:cxnSp macro="">
      <xdr:nvCxnSpPr>
        <xdr:cNvPr id="195" name="直線コネクタ 194">
          <a:extLst>
            <a:ext uri="{FF2B5EF4-FFF2-40B4-BE49-F238E27FC236}">
              <a16:creationId xmlns:a16="http://schemas.microsoft.com/office/drawing/2014/main" xmlns="" id="{00000000-0008-0000-0300-0000C3000000}"/>
            </a:ext>
          </a:extLst>
        </xdr:cNvPr>
        <xdr:cNvCxnSpPr/>
      </xdr:nvCxnSpPr>
      <xdr:spPr>
        <a:xfrm>
          <a:off x="4864100" y="13894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148148</xdr:rowOff>
    </xdr:from>
    <xdr:to>
      <xdr:col>23</xdr:col>
      <xdr:colOff>133350</xdr:colOff>
      <xdr:row>83</xdr:row>
      <xdr:rowOff>28854</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a:off x="4114800" y="14207048"/>
          <a:ext cx="838200" cy="5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129529</xdr:rowOff>
    </xdr:from>
    <xdr:ext cx="762000" cy="259045"/>
    <xdr:sp macro="" textlink="">
      <xdr:nvSpPr>
        <xdr:cNvPr id="197" name="人件費・物件費等の状況平均値テキスト">
          <a:extLst>
            <a:ext uri="{FF2B5EF4-FFF2-40B4-BE49-F238E27FC236}">
              <a16:creationId xmlns:a16="http://schemas.microsoft.com/office/drawing/2014/main" xmlns="" id="{00000000-0008-0000-0300-0000C5000000}"/>
            </a:ext>
          </a:extLst>
        </xdr:cNvPr>
        <xdr:cNvSpPr txBox="1"/>
      </xdr:nvSpPr>
      <xdr:spPr>
        <a:xfrm>
          <a:off x="5041900" y="14188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157452</xdr:rowOff>
    </xdr:from>
    <xdr:to>
      <xdr:col>23</xdr:col>
      <xdr:colOff>184150</xdr:colOff>
      <xdr:row>83</xdr:row>
      <xdr:rowOff>87602</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4902200" y="1421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129922</xdr:rowOff>
    </xdr:from>
    <xdr:to>
      <xdr:col>19</xdr:col>
      <xdr:colOff>133350</xdr:colOff>
      <xdr:row>82</xdr:row>
      <xdr:rowOff>148148</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a:off x="3225800" y="14188822"/>
          <a:ext cx="889000" cy="1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83846</xdr:rowOff>
    </xdr:from>
    <xdr:to>
      <xdr:col>19</xdr:col>
      <xdr:colOff>184150</xdr:colOff>
      <xdr:row>83</xdr:row>
      <xdr:rowOff>13996</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4064000" y="1414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24173</xdr:rowOff>
    </xdr:from>
    <xdr:ext cx="7366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3733800" y="13911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102642</xdr:rowOff>
    </xdr:from>
    <xdr:to>
      <xdr:col>15</xdr:col>
      <xdr:colOff>82550</xdr:colOff>
      <xdr:row>82</xdr:row>
      <xdr:rowOff>129922</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a:off x="2336800" y="14161542"/>
          <a:ext cx="889000" cy="2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61559</xdr:rowOff>
    </xdr:from>
    <xdr:to>
      <xdr:col>15</xdr:col>
      <xdr:colOff>133350</xdr:colOff>
      <xdr:row>82</xdr:row>
      <xdr:rowOff>163159</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31750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1886</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2844800" y="13889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87588</xdr:rowOff>
    </xdr:from>
    <xdr:to>
      <xdr:col>11</xdr:col>
      <xdr:colOff>31750</xdr:colOff>
      <xdr:row>82</xdr:row>
      <xdr:rowOff>102642</xdr:rowOff>
    </xdr:to>
    <xdr:cxnSp macro="">
      <xdr:nvCxnSpPr>
        <xdr:cNvPr id="205" name="直線コネクタ 204">
          <a:extLst>
            <a:ext uri="{FF2B5EF4-FFF2-40B4-BE49-F238E27FC236}">
              <a16:creationId xmlns:a16="http://schemas.microsoft.com/office/drawing/2014/main" xmlns="" id="{00000000-0008-0000-0300-0000CD000000}"/>
            </a:ext>
          </a:extLst>
        </xdr:cNvPr>
        <xdr:cNvCxnSpPr/>
      </xdr:nvCxnSpPr>
      <xdr:spPr>
        <a:xfrm>
          <a:off x="1447800" y="14146488"/>
          <a:ext cx="889000" cy="1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57414</xdr:rowOff>
    </xdr:from>
    <xdr:to>
      <xdr:col>11</xdr:col>
      <xdr:colOff>82550</xdr:colOff>
      <xdr:row>82</xdr:row>
      <xdr:rowOff>159014</xdr:rowOff>
    </xdr:to>
    <xdr:sp macro="" textlink="">
      <xdr:nvSpPr>
        <xdr:cNvPr id="206" name="フローチャート: 判断 205">
          <a:extLst>
            <a:ext uri="{FF2B5EF4-FFF2-40B4-BE49-F238E27FC236}">
              <a16:creationId xmlns:a16="http://schemas.microsoft.com/office/drawing/2014/main" xmlns="" id="{00000000-0008-0000-0300-0000CE000000}"/>
            </a:ext>
          </a:extLst>
        </xdr:cNvPr>
        <xdr:cNvSpPr/>
      </xdr:nvSpPr>
      <xdr:spPr>
        <a:xfrm>
          <a:off x="2286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143791</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1955800" y="142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69667</xdr:rowOff>
    </xdr:from>
    <xdr:to>
      <xdr:col>7</xdr:col>
      <xdr:colOff>31750</xdr:colOff>
      <xdr:row>82</xdr:row>
      <xdr:rowOff>171267</xdr:rowOff>
    </xdr:to>
    <xdr:sp macro="" textlink="">
      <xdr:nvSpPr>
        <xdr:cNvPr id="208" name="フローチャート: 判断 207">
          <a:extLst>
            <a:ext uri="{FF2B5EF4-FFF2-40B4-BE49-F238E27FC236}">
              <a16:creationId xmlns:a16="http://schemas.microsoft.com/office/drawing/2014/main" xmlns="" id="{00000000-0008-0000-0300-0000D0000000}"/>
            </a:ext>
          </a:extLst>
        </xdr:cNvPr>
        <xdr:cNvSpPr/>
      </xdr:nvSpPr>
      <xdr:spPr>
        <a:xfrm>
          <a:off x="1397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156044</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066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149504</xdr:rowOff>
    </xdr:from>
    <xdr:to>
      <xdr:col>23</xdr:col>
      <xdr:colOff>184150</xdr:colOff>
      <xdr:row>83</xdr:row>
      <xdr:rowOff>79654</xdr:rowOff>
    </xdr:to>
    <xdr:sp macro="" textlink="">
      <xdr:nvSpPr>
        <xdr:cNvPr id="215" name="楕円 214">
          <a:extLst>
            <a:ext uri="{FF2B5EF4-FFF2-40B4-BE49-F238E27FC236}">
              <a16:creationId xmlns:a16="http://schemas.microsoft.com/office/drawing/2014/main" xmlns="" id="{00000000-0008-0000-0300-0000D7000000}"/>
            </a:ext>
          </a:extLst>
        </xdr:cNvPr>
        <xdr:cNvSpPr/>
      </xdr:nvSpPr>
      <xdr:spPr>
        <a:xfrm>
          <a:off x="4902200" y="1420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166031</xdr:rowOff>
    </xdr:from>
    <xdr:ext cx="762000" cy="259045"/>
    <xdr:sp macro="" textlink="">
      <xdr:nvSpPr>
        <xdr:cNvPr id="216" name="人件費・物件費等の状況該当値テキスト">
          <a:extLst>
            <a:ext uri="{FF2B5EF4-FFF2-40B4-BE49-F238E27FC236}">
              <a16:creationId xmlns:a16="http://schemas.microsoft.com/office/drawing/2014/main" xmlns="" id="{00000000-0008-0000-0300-0000D8000000}"/>
            </a:ext>
          </a:extLst>
        </xdr:cNvPr>
        <xdr:cNvSpPr txBox="1"/>
      </xdr:nvSpPr>
      <xdr:spPr>
        <a:xfrm>
          <a:off x="5041900" y="1405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97348</xdr:rowOff>
    </xdr:from>
    <xdr:to>
      <xdr:col>19</xdr:col>
      <xdr:colOff>184150</xdr:colOff>
      <xdr:row>83</xdr:row>
      <xdr:rowOff>27498</xdr:rowOff>
    </xdr:to>
    <xdr:sp macro="" textlink="">
      <xdr:nvSpPr>
        <xdr:cNvPr id="217" name="楕円 216">
          <a:extLst>
            <a:ext uri="{FF2B5EF4-FFF2-40B4-BE49-F238E27FC236}">
              <a16:creationId xmlns:a16="http://schemas.microsoft.com/office/drawing/2014/main" xmlns="" id="{00000000-0008-0000-0300-0000D9000000}"/>
            </a:ext>
          </a:extLst>
        </xdr:cNvPr>
        <xdr:cNvSpPr/>
      </xdr:nvSpPr>
      <xdr:spPr>
        <a:xfrm>
          <a:off x="4064000" y="1415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12275</xdr:rowOff>
    </xdr:from>
    <xdr:ext cx="736600" cy="259045"/>
    <xdr:sp macro="" textlink="">
      <xdr:nvSpPr>
        <xdr:cNvPr id="218" name="テキスト ボックス 217">
          <a:extLst>
            <a:ext uri="{FF2B5EF4-FFF2-40B4-BE49-F238E27FC236}">
              <a16:creationId xmlns:a16="http://schemas.microsoft.com/office/drawing/2014/main" xmlns="" id="{00000000-0008-0000-0300-0000DA000000}"/>
            </a:ext>
          </a:extLst>
        </xdr:cNvPr>
        <xdr:cNvSpPr txBox="1"/>
      </xdr:nvSpPr>
      <xdr:spPr>
        <a:xfrm>
          <a:off x="3733800" y="14242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79122</xdr:rowOff>
    </xdr:from>
    <xdr:to>
      <xdr:col>15</xdr:col>
      <xdr:colOff>133350</xdr:colOff>
      <xdr:row>83</xdr:row>
      <xdr:rowOff>9272</xdr:rowOff>
    </xdr:to>
    <xdr:sp macro="" textlink="">
      <xdr:nvSpPr>
        <xdr:cNvPr id="219" name="楕円 218">
          <a:extLst>
            <a:ext uri="{FF2B5EF4-FFF2-40B4-BE49-F238E27FC236}">
              <a16:creationId xmlns:a16="http://schemas.microsoft.com/office/drawing/2014/main" xmlns="" id="{00000000-0008-0000-0300-0000DB000000}"/>
            </a:ext>
          </a:extLst>
        </xdr:cNvPr>
        <xdr:cNvSpPr/>
      </xdr:nvSpPr>
      <xdr:spPr>
        <a:xfrm>
          <a:off x="3175000" y="1413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165499</xdr:rowOff>
    </xdr:from>
    <xdr:ext cx="762000" cy="259045"/>
    <xdr:sp macro="" textlink="">
      <xdr:nvSpPr>
        <xdr:cNvPr id="220" name="テキスト ボックス 219">
          <a:extLst>
            <a:ext uri="{FF2B5EF4-FFF2-40B4-BE49-F238E27FC236}">
              <a16:creationId xmlns:a16="http://schemas.microsoft.com/office/drawing/2014/main" xmlns="" id="{00000000-0008-0000-0300-0000DC000000}"/>
            </a:ext>
          </a:extLst>
        </xdr:cNvPr>
        <xdr:cNvSpPr txBox="1"/>
      </xdr:nvSpPr>
      <xdr:spPr>
        <a:xfrm>
          <a:off x="2844800" y="1422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51842</xdr:rowOff>
    </xdr:from>
    <xdr:to>
      <xdr:col>11</xdr:col>
      <xdr:colOff>82550</xdr:colOff>
      <xdr:row>82</xdr:row>
      <xdr:rowOff>153442</xdr:rowOff>
    </xdr:to>
    <xdr:sp macro="" textlink="">
      <xdr:nvSpPr>
        <xdr:cNvPr id="221" name="楕円 220">
          <a:extLst>
            <a:ext uri="{FF2B5EF4-FFF2-40B4-BE49-F238E27FC236}">
              <a16:creationId xmlns:a16="http://schemas.microsoft.com/office/drawing/2014/main" xmlns="" id="{00000000-0008-0000-0300-0000DD000000}"/>
            </a:ext>
          </a:extLst>
        </xdr:cNvPr>
        <xdr:cNvSpPr/>
      </xdr:nvSpPr>
      <xdr:spPr>
        <a:xfrm>
          <a:off x="2286000" y="1411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163619</xdr:rowOff>
    </xdr:from>
    <xdr:ext cx="762000" cy="259045"/>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955800" y="1387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36788</xdr:rowOff>
    </xdr:from>
    <xdr:to>
      <xdr:col>7</xdr:col>
      <xdr:colOff>31750</xdr:colOff>
      <xdr:row>82</xdr:row>
      <xdr:rowOff>138388</xdr:rowOff>
    </xdr:to>
    <xdr:sp macro="" textlink="">
      <xdr:nvSpPr>
        <xdr:cNvPr id="223" name="楕円 222">
          <a:extLst>
            <a:ext uri="{FF2B5EF4-FFF2-40B4-BE49-F238E27FC236}">
              <a16:creationId xmlns:a16="http://schemas.microsoft.com/office/drawing/2014/main" xmlns="" id="{00000000-0008-0000-0300-0000DF000000}"/>
            </a:ext>
          </a:extLst>
        </xdr:cNvPr>
        <xdr:cNvSpPr/>
      </xdr:nvSpPr>
      <xdr:spPr>
        <a:xfrm>
          <a:off x="1397000" y="140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148565</xdr:rowOff>
    </xdr:from>
    <xdr:ext cx="762000" cy="259045"/>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066800" y="138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xmlns=""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xmlns=""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xmlns=""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xmlns=""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当町は、各階層における職員数が均衡でないため、経験年数階層の変動が大きく影響するが、現在は平成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年度から給料表の改定により７級制を導入したことから高水準となっている。</a:t>
          </a:r>
        </a:p>
        <a:p>
          <a:r>
            <a:rPr kumimoji="1" lang="ja-JP" altLang="en-US" sz="1300">
              <a:latin typeface="ＭＳ Ｐゴシック" panose="020B0600070205080204" pitchFamily="50" charset="-128"/>
              <a:ea typeface="ＭＳ Ｐゴシック" panose="020B0600070205080204" pitchFamily="50" charset="-128"/>
            </a:rPr>
            <a:t>今後も経験年数階層の平準化を図る。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xmlns=""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xmlns=""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xmlns=""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xmlns=""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xmlns=""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xmlns=""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xmlns=""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xmlns=""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xmlns=""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xmlns=""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xmlns=""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xmlns=""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xmlns=""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xmlns=""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6" name="給与水準   （国との比較）最小値テキスト">
          <a:extLst>
            <a:ext uri="{FF2B5EF4-FFF2-40B4-BE49-F238E27FC236}">
              <a16:creationId xmlns:a16="http://schemas.microsoft.com/office/drawing/2014/main" xmlns="" id="{00000000-0008-0000-0300-00000001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8" name="給与水準   （国との比較）最大値テキスト">
          <a:extLst>
            <a:ext uri="{FF2B5EF4-FFF2-40B4-BE49-F238E27FC236}">
              <a16:creationId xmlns:a16="http://schemas.microsoft.com/office/drawing/2014/main" xmlns="" id="{00000000-0008-0000-0300-00000201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113998</xdr:rowOff>
    </xdr:from>
    <xdr:to>
      <xdr:col>81</xdr:col>
      <xdr:colOff>44450</xdr:colOff>
      <xdr:row>87</xdr:row>
      <xdr:rowOff>113998</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a:off x="16179800" y="150301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146854</xdr:rowOff>
    </xdr:from>
    <xdr:ext cx="762000" cy="259045"/>
    <xdr:sp macro="" textlink="">
      <xdr:nvSpPr>
        <xdr:cNvPr id="261" name="給与水準   （国との比較）平均値テキスト">
          <a:extLst>
            <a:ext uri="{FF2B5EF4-FFF2-40B4-BE49-F238E27FC236}">
              <a16:creationId xmlns:a16="http://schemas.microsoft.com/office/drawing/2014/main" xmlns="" id="{00000000-0008-0000-0300-000005010000}"/>
            </a:ext>
          </a:extLst>
        </xdr:cNvPr>
        <xdr:cNvSpPr txBox="1"/>
      </xdr:nvSpPr>
      <xdr:spPr>
        <a:xfrm>
          <a:off x="17106900" y="145486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62" name="フローチャート: 判断 261">
          <a:extLst>
            <a:ext uri="{FF2B5EF4-FFF2-40B4-BE49-F238E27FC236}">
              <a16:creationId xmlns:a16="http://schemas.microsoft.com/office/drawing/2014/main" xmlns="" id="{00000000-0008-0000-0300-000006010000}"/>
            </a:ext>
          </a:extLst>
        </xdr:cNvPr>
        <xdr:cNvSpPr/>
      </xdr:nvSpPr>
      <xdr:spPr>
        <a:xfrm>
          <a:off x="169672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102507</xdr:rowOff>
    </xdr:from>
    <xdr:to>
      <xdr:col>77</xdr:col>
      <xdr:colOff>44450</xdr:colOff>
      <xdr:row>87</xdr:row>
      <xdr:rowOff>113998</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5290800" y="1501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87</xdr:row>
      <xdr:rowOff>102507</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a:off x="14401800" y="14685434"/>
          <a:ext cx="889000" cy="33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8768</xdr:rowOff>
    </xdr:from>
    <xdr:to>
      <xdr:col>68</xdr:col>
      <xdr:colOff>152400</xdr:colOff>
      <xdr:row>85</xdr:row>
      <xdr:rowOff>112184</xdr:rowOff>
    </xdr:to>
    <xdr:cxnSp macro="">
      <xdr:nvCxnSpPr>
        <xdr:cNvPr id="269" name="直線コネクタ 268">
          <a:extLst>
            <a:ext uri="{FF2B5EF4-FFF2-40B4-BE49-F238E27FC236}">
              <a16:creationId xmlns:a16="http://schemas.microsoft.com/office/drawing/2014/main" xmlns="" id="{00000000-0008-0000-0300-00000D010000}"/>
            </a:ext>
          </a:extLst>
        </xdr:cNvPr>
        <xdr:cNvCxnSpPr/>
      </xdr:nvCxnSpPr>
      <xdr:spPr>
        <a:xfrm>
          <a:off x="13512800" y="145820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70" name="フローチャート: 判断 269">
          <a:extLst>
            <a:ext uri="{FF2B5EF4-FFF2-40B4-BE49-F238E27FC236}">
              <a16:creationId xmlns:a16="http://schemas.microsoft.com/office/drawing/2014/main" xmlns="" id="{00000000-0008-0000-0300-00000E010000}"/>
            </a:ext>
          </a:extLst>
        </xdr:cNvPr>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91215</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4020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2" name="フローチャート: 判断 271">
          <a:extLst>
            <a:ext uri="{FF2B5EF4-FFF2-40B4-BE49-F238E27FC236}">
              <a16:creationId xmlns:a16="http://schemas.microsoft.com/office/drawing/2014/main" xmlns="" id="{00000000-0008-0000-0300-000010010000}"/>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91215</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131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xmlns=""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63198</xdr:rowOff>
    </xdr:from>
    <xdr:to>
      <xdr:col>81</xdr:col>
      <xdr:colOff>95250</xdr:colOff>
      <xdr:row>87</xdr:row>
      <xdr:rowOff>164798</xdr:rowOff>
    </xdr:to>
    <xdr:sp macro="" textlink="">
      <xdr:nvSpPr>
        <xdr:cNvPr id="279" name="楕円 278">
          <a:extLst>
            <a:ext uri="{FF2B5EF4-FFF2-40B4-BE49-F238E27FC236}">
              <a16:creationId xmlns:a16="http://schemas.microsoft.com/office/drawing/2014/main" xmlns="" id="{00000000-0008-0000-0300-000017010000}"/>
            </a:ext>
          </a:extLst>
        </xdr:cNvPr>
        <xdr:cNvSpPr/>
      </xdr:nvSpPr>
      <xdr:spPr>
        <a:xfrm>
          <a:off x="169672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35275</xdr:rowOff>
    </xdr:from>
    <xdr:ext cx="762000" cy="259045"/>
    <xdr:sp macro="" textlink="">
      <xdr:nvSpPr>
        <xdr:cNvPr id="280" name="給与水準   （国との比較）該当値テキスト">
          <a:extLst>
            <a:ext uri="{FF2B5EF4-FFF2-40B4-BE49-F238E27FC236}">
              <a16:creationId xmlns:a16="http://schemas.microsoft.com/office/drawing/2014/main" xmlns="" id="{00000000-0008-0000-0300-000018010000}"/>
            </a:ext>
          </a:extLst>
        </xdr:cNvPr>
        <xdr:cNvSpPr txBox="1"/>
      </xdr:nvSpPr>
      <xdr:spPr>
        <a:xfrm>
          <a:off x="17106900" y="1495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63198</xdr:rowOff>
    </xdr:from>
    <xdr:to>
      <xdr:col>77</xdr:col>
      <xdr:colOff>95250</xdr:colOff>
      <xdr:row>87</xdr:row>
      <xdr:rowOff>164798</xdr:rowOff>
    </xdr:to>
    <xdr:sp macro="" textlink="">
      <xdr:nvSpPr>
        <xdr:cNvPr id="281" name="楕円 280">
          <a:extLst>
            <a:ext uri="{FF2B5EF4-FFF2-40B4-BE49-F238E27FC236}">
              <a16:creationId xmlns:a16="http://schemas.microsoft.com/office/drawing/2014/main" xmlns="" id="{00000000-0008-0000-0300-000019010000}"/>
            </a:ext>
          </a:extLst>
        </xdr:cNvPr>
        <xdr:cNvSpPr/>
      </xdr:nvSpPr>
      <xdr:spPr>
        <a:xfrm>
          <a:off x="161290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149575</xdr:rowOff>
    </xdr:from>
    <xdr:ext cx="736600" cy="259045"/>
    <xdr:sp macro="" textlink="">
      <xdr:nvSpPr>
        <xdr:cNvPr id="282" name="テキスト ボックス 281">
          <a:extLst>
            <a:ext uri="{FF2B5EF4-FFF2-40B4-BE49-F238E27FC236}">
              <a16:creationId xmlns:a16="http://schemas.microsoft.com/office/drawing/2014/main" xmlns="" id="{00000000-0008-0000-0300-00001A010000}"/>
            </a:ext>
          </a:extLst>
        </xdr:cNvPr>
        <xdr:cNvSpPr txBox="1"/>
      </xdr:nvSpPr>
      <xdr:spPr>
        <a:xfrm>
          <a:off x="15798800" y="1506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3" name="楕円 282">
          <a:extLst>
            <a:ext uri="{FF2B5EF4-FFF2-40B4-BE49-F238E27FC236}">
              <a16:creationId xmlns:a16="http://schemas.microsoft.com/office/drawing/2014/main" xmlns="" id="{00000000-0008-0000-0300-00001B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4" name="テキスト ボックス 283">
          <a:extLst>
            <a:ext uri="{FF2B5EF4-FFF2-40B4-BE49-F238E27FC236}">
              <a16:creationId xmlns:a16="http://schemas.microsoft.com/office/drawing/2014/main" xmlns="" id="{00000000-0008-0000-0300-00001C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85" name="楕円 284">
          <a:extLst>
            <a:ext uri="{FF2B5EF4-FFF2-40B4-BE49-F238E27FC236}">
              <a16:creationId xmlns:a16="http://schemas.microsoft.com/office/drawing/2014/main" xmlns="" id="{00000000-0008-0000-0300-00001D010000}"/>
            </a:ext>
          </a:extLst>
        </xdr:cNvPr>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129418</xdr:rowOff>
    </xdr:from>
    <xdr:to>
      <xdr:col>64</xdr:col>
      <xdr:colOff>152400</xdr:colOff>
      <xdr:row>85</xdr:row>
      <xdr:rowOff>59568</xdr:rowOff>
    </xdr:to>
    <xdr:sp macro="" textlink="">
      <xdr:nvSpPr>
        <xdr:cNvPr id="287" name="楕円 286">
          <a:extLst>
            <a:ext uri="{FF2B5EF4-FFF2-40B4-BE49-F238E27FC236}">
              <a16:creationId xmlns:a16="http://schemas.microsoft.com/office/drawing/2014/main" xmlns="" id="{00000000-0008-0000-0300-00001F010000}"/>
            </a:ext>
          </a:extLst>
        </xdr:cNvPr>
        <xdr:cNvSpPr/>
      </xdr:nvSpPr>
      <xdr:spPr>
        <a:xfrm>
          <a:off x="13462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69745</xdr:rowOff>
    </xdr:from>
    <xdr:ext cx="762000" cy="259045"/>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3131800" y="1430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xmlns=""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xmlns=""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xmlns=""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xmlns=""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xmlns=""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職員数については、令和元年度に定年退職などを理由に職員数が減ったことから微減となったが、人口減少等により人口千人当たりの職員数が再び増加傾向にある。今後も民間への業務委託や事務の効率化を図り、さらに適正な定員管理を行っていく。</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xmlns=""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xmlns=""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xmlns=""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a:extLst>
            <a:ext uri="{FF2B5EF4-FFF2-40B4-BE49-F238E27FC236}">
              <a16:creationId xmlns:a16="http://schemas.microsoft.com/office/drawing/2014/main" xmlns="" id="{00000000-0008-0000-0300-000031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a:extLst>
            <a:ext uri="{FF2B5EF4-FFF2-40B4-BE49-F238E27FC236}">
              <a16:creationId xmlns:a16="http://schemas.microsoft.com/office/drawing/2014/main" xmlns="" id="{00000000-0008-0000-0300-000032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xmlns=""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xmlns=""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a:extLst>
            <a:ext uri="{FF2B5EF4-FFF2-40B4-BE49-F238E27FC236}">
              <a16:creationId xmlns:a16="http://schemas.microsoft.com/office/drawing/2014/main" xmlns="" id="{00000000-0008-0000-0300-000035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a:extLst>
            <a:ext uri="{FF2B5EF4-FFF2-40B4-BE49-F238E27FC236}">
              <a16:creationId xmlns:a16="http://schemas.microsoft.com/office/drawing/2014/main" xmlns="" id="{00000000-0008-0000-0300-000036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xmlns=""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xmlns=""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xmlns=""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135445</xdr:rowOff>
    </xdr:from>
    <xdr:to>
      <xdr:col>81</xdr:col>
      <xdr:colOff>44450</xdr:colOff>
      <xdr:row>66</xdr:row>
      <xdr:rowOff>78931</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flipV="1">
          <a:off x="17018000" y="10079545"/>
          <a:ext cx="0" cy="1315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51008</xdr:rowOff>
    </xdr:from>
    <xdr:ext cx="762000" cy="259045"/>
    <xdr:sp macro="" textlink="">
      <xdr:nvSpPr>
        <xdr:cNvPr id="315" name="定員管理の状況最小値テキスト">
          <a:extLst>
            <a:ext uri="{FF2B5EF4-FFF2-40B4-BE49-F238E27FC236}">
              <a16:creationId xmlns:a16="http://schemas.microsoft.com/office/drawing/2014/main" xmlns="" id="{00000000-0008-0000-0300-00003B010000}"/>
            </a:ext>
          </a:extLst>
        </xdr:cNvPr>
        <xdr:cNvSpPr txBox="1"/>
      </xdr:nvSpPr>
      <xdr:spPr>
        <a:xfrm>
          <a:off x="17106900" y="1136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78931</xdr:rowOff>
    </xdr:from>
    <xdr:to>
      <xdr:col>81</xdr:col>
      <xdr:colOff>133350</xdr:colOff>
      <xdr:row>66</xdr:row>
      <xdr:rowOff>78931</xdr:rowOff>
    </xdr:to>
    <xdr:cxnSp macro="">
      <xdr:nvCxnSpPr>
        <xdr:cNvPr id="316" name="直線コネクタ 315">
          <a:extLst>
            <a:ext uri="{FF2B5EF4-FFF2-40B4-BE49-F238E27FC236}">
              <a16:creationId xmlns:a16="http://schemas.microsoft.com/office/drawing/2014/main" xmlns="" id="{00000000-0008-0000-0300-00003C010000}"/>
            </a:ext>
          </a:extLst>
        </xdr:cNvPr>
        <xdr:cNvCxnSpPr/>
      </xdr:nvCxnSpPr>
      <xdr:spPr>
        <a:xfrm>
          <a:off x="16929100" y="1139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50372</xdr:rowOff>
    </xdr:from>
    <xdr:ext cx="762000" cy="259045"/>
    <xdr:sp macro="" textlink="">
      <xdr:nvSpPr>
        <xdr:cNvPr id="317" name="定員管理の状況最大値テキスト">
          <a:extLst>
            <a:ext uri="{FF2B5EF4-FFF2-40B4-BE49-F238E27FC236}">
              <a16:creationId xmlns:a16="http://schemas.microsoft.com/office/drawing/2014/main" xmlns="" id="{00000000-0008-0000-0300-00003D010000}"/>
            </a:ext>
          </a:extLst>
        </xdr:cNvPr>
        <xdr:cNvSpPr txBox="1"/>
      </xdr:nvSpPr>
      <xdr:spPr>
        <a:xfrm>
          <a:off x="17106900" y="982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135445</xdr:rowOff>
    </xdr:from>
    <xdr:to>
      <xdr:col>81</xdr:col>
      <xdr:colOff>133350</xdr:colOff>
      <xdr:row>58</xdr:row>
      <xdr:rowOff>135445</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a:off x="16929100" y="1007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107442</xdr:rowOff>
    </xdr:from>
    <xdr:to>
      <xdr:col>81</xdr:col>
      <xdr:colOff>44450</xdr:colOff>
      <xdr:row>60</xdr:row>
      <xdr:rowOff>108648</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179800" y="10394442"/>
          <a:ext cx="8382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73169</xdr:rowOff>
    </xdr:from>
    <xdr:ext cx="762000" cy="259045"/>
    <xdr:sp macro="" textlink="">
      <xdr:nvSpPr>
        <xdr:cNvPr id="320" name="定員管理の状況平均値テキスト">
          <a:extLst>
            <a:ext uri="{FF2B5EF4-FFF2-40B4-BE49-F238E27FC236}">
              <a16:creationId xmlns:a16="http://schemas.microsoft.com/office/drawing/2014/main" xmlns="" id="{00000000-0008-0000-0300-000040010000}"/>
            </a:ext>
          </a:extLst>
        </xdr:cNvPr>
        <xdr:cNvSpPr txBox="1"/>
      </xdr:nvSpPr>
      <xdr:spPr>
        <a:xfrm>
          <a:off x="17106900" y="1018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21" name="フローチャート: 判断 320">
          <a:extLst>
            <a:ext uri="{FF2B5EF4-FFF2-40B4-BE49-F238E27FC236}">
              <a16:creationId xmlns:a16="http://schemas.microsoft.com/office/drawing/2014/main" xmlns="" id="{00000000-0008-0000-0300-000041010000}"/>
            </a:ext>
          </a:extLst>
        </xdr:cNvPr>
        <xdr:cNvSpPr/>
      </xdr:nvSpPr>
      <xdr:spPr>
        <a:xfrm>
          <a:off x="169672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107442</xdr:rowOff>
    </xdr:from>
    <xdr:to>
      <xdr:col>77</xdr:col>
      <xdr:colOff>44450</xdr:colOff>
      <xdr:row>60</xdr:row>
      <xdr:rowOff>123730</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flipV="1">
          <a:off x="15290800" y="10394442"/>
          <a:ext cx="889000" cy="1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48196</xdr:rowOff>
    </xdr:from>
    <xdr:to>
      <xdr:col>77</xdr:col>
      <xdr:colOff>95250</xdr:colOff>
      <xdr:row>60</xdr:row>
      <xdr:rowOff>149796</xdr:rowOff>
    </xdr:to>
    <xdr:sp macro="" textlink="">
      <xdr:nvSpPr>
        <xdr:cNvPr id="323" name="フローチャート: 判断 322">
          <a:extLst>
            <a:ext uri="{FF2B5EF4-FFF2-40B4-BE49-F238E27FC236}">
              <a16:creationId xmlns:a16="http://schemas.microsoft.com/office/drawing/2014/main" xmlns="" id="{00000000-0008-0000-0300-000043010000}"/>
            </a:ext>
          </a:extLst>
        </xdr:cNvPr>
        <xdr:cNvSpPr/>
      </xdr:nvSpPr>
      <xdr:spPr>
        <a:xfrm>
          <a:off x="16129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159973</xdr:rowOff>
    </xdr:from>
    <xdr:ext cx="736600" cy="259045"/>
    <xdr:sp macro="" textlink="">
      <xdr:nvSpPr>
        <xdr:cNvPr id="324" name="テキスト ボックス 323">
          <a:extLst>
            <a:ext uri="{FF2B5EF4-FFF2-40B4-BE49-F238E27FC236}">
              <a16:creationId xmlns:a16="http://schemas.microsoft.com/office/drawing/2014/main" xmlns="" id="{00000000-0008-0000-0300-000044010000}"/>
            </a:ext>
          </a:extLst>
        </xdr:cNvPr>
        <xdr:cNvSpPr txBox="1"/>
      </xdr:nvSpPr>
      <xdr:spPr>
        <a:xfrm>
          <a:off x="15798800" y="1010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113474</xdr:rowOff>
    </xdr:from>
    <xdr:to>
      <xdr:col>72</xdr:col>
      <xdr:colOff>203200</xdr:colOff>
      <xdr:row>60</xdr:row>
      <xdr:rowOff>123730</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4401800" y="10400474"/>
          <a:ext cx="889000" cy="1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4763</xdr:rowOff>
    </xdr:from>
    <xdr:to>
      <xdr:col>73</xdr:col>
      <xdr:colOff>44450</xdr:colOff>
      <xdr:row>60</xdr:row>
      <xdr:rowOff>106363</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5240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116540</xdr:rowOff>
    </xdr:from>
    <xdr:ext cx="7620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4909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98393</xdr:rowOff>
    </xdr:from>
    <xdr:to>
      <xdr:col>68</xdr:col>
      <xdr:colOff>152400</xdr:colOff>
      <xdr:row>60</xdr:row>
      <xdr:rowOff>113474</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3512800" y="1038539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540</xdr:rowOff>
    </xdr:from>
    <xdr:to>
      <xdr:col>68</xdr:col>
      <xdr:colOff>203200</xdr:colOff>
      <xdr:row>60</xdr:row>
      <xdr:rowOff>102140</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4351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112317</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020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31" name="フローチャート: 判断 330">
          <a:extLst>
            <a:ext uri="{FF2B5EF4-FFF2-40B4-BE49-F238E27FC236}">
              <a16:creationId xmlns:a16="http://schemas.microsoft.com/office/drawing/2014/main" xmlns="" id="{00000000-0008-0000-0300-00004B010000}"/>
            </a:ext>
          </a:extLst>
        </xdr:cNvPr>
        <xdr:cNvSpPr/>
      </xdr:nvSpPr>
      <xdr:spPr>
        <a:xfrm>
          <a:off x="13462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123176</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3131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57848</xdr:rowOff>
    </xdr:from>
    <xdr:to>
      <xdr:col>81</xdr:col>
      <xdr:colOff>95250</xdr:colOff>
      <xdr:row>60</xdr:row>
      <xdr:rowOff>159448</xdr:rowOff>
    </xdr:to>
    <xdr:sp macro="" textlink="">
      <xdr:nvSpPr>
        <xdr:cNvPr id="338" name="楕円 337">
          <a:extLst>
            <a:ext uri="{FF2B5EF4-FFF2-40B4-BE49-F238E27FC236}">
              <a16:creationId xmlns:a16="http://schemas.microsoft.com/office/drawing/2014/main" xmlns="" id="{00000000-0008-0000-0300-000052010000}"/>
            </a:ext>
          </a:extLst>
        </xdr:cNvPr>
        <xdr:cNvSpPr/>
      </xdr:nvSpPr>
      <xdr:spPr>
        <a:xfrm>
          <a:off x="16967200" y="1034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29925</xdr:rowOff>
    </xdr:from>
    <xdr:ext cx="762000" cy="259045"/>
    <xdr:sp macro="" textlink="">
      <xdr:nvSpPr>
        <xdr:cNvPr id="339" name="定員管理の状況該当値テキスト">
          <a:extLst>
            <a:ext uri="{FF2B5EF4-FFF2-40B4-BE49-F238E27FC236}">
              <a16:creationId xmlns:a16="http://schemas.microsoft.com/office/drawing/2014/main" xmlns="" id="{00000000-0008-0000-0300-000053010000}"/>
            </a:ext>
          </a:extLst>
        </xdr:cNvPr>
        <xdr:cNvSpPr txBox="1"/>
      </xdr:nvSpPr>
      <xdr:spPr>
        <a:xfrm>
          <a:off x="17106900" y="1031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56642</xdr:rowOff>
    </xdr:from>
    <xdr:to>
      <xdr:col>77</xdr:col>
      <xdr:colOff>95250</xdr:colOff>
      <xdr:row>60</xdr:row>
      <xdr:rowOff>158242</xdr:rowOff>
    </xdr:to>
    <xdr:sp macro="" textlink="">
      <xdr:nvSpPr>
        <xdr:cNvPr id="340" name="楕円 339">
          <a:extLst>
            <a:ext uri="{FF2B5EF4-FFF2-40B4-BE49-F238E27FC236}">
              <a16:creationId xmlns:a16="http://schemas.microsoft.com/office/drawing/2014/main" xmlns="" id="{00000000-0008-0000-0300-000054010000}"/>
            </a:ext>
          </a:extLst>
        </xdr:cNvPr>
        <xdr:cNvSpPr/>
      </xdr:nvSpPr>
      <xdr:spPr>
        <a:xfrm>
          <a:off x="161290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143019</xdr:rowOff>
    </xdr:from>
    <xdr:ext cx="736600" cy="259045"/>
    <xdr:sp macro="" textlink="">
      <xdr:nvSpPr>
        <xdr:cNvPr id="341" name="テキスト ボックス 340">
          <a:extLst>
            <a:ext uri="{FF2B5EF4-FFF2-40B4-BE49-F238E27FC236}">
              <a16:creationId xmlns:a16="http://schemas.microsoft.com/office/drawing/2014/main" xmlns="" id="{00000000-0008-0000-0300-000055010000}"/>
            </a:ext>
          </a:extLst>
        </xdr:cNvPr>
        <xdr:cNvSpPr txBox="1"/>
      </xdr:nvSpPr>
      <xdr:spPr>
        <a:xfrm>
          <a:off x="15798800" y="1043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72930</xdr:rowOff>
    </xdr:from>
    <xdr:to>
      <xdr:col>73</xdr:col>
      <xdr:colOff>44450</xdr:colOff>
      <xdr:row>61</xdr:row>
      <xdr:rowOff>3080</xdr:rowOff>
    </xdr:to>
    <xdr:sp macro="" textlink="">
      <xdr:nvSpPr>
        <xdr:cNvPr id="342" name="楕円 341">
          <a:extLst>
            <a:ext uri="{FF2B5EF4-FFF2-40B4-BE49-F238E27FC236}">
              <a16:creationId xmlns:a16="http://schemas.microsoft.com/office/drawing/2014/main" xmlns="" id="{00000000-0008-0000-0300-000056010000}"/>
            </a:ext>
          </a:extLst>
        </xdr:cNvPr>
        <xdr:cNvSpPr/>
      </xdr:nvSpPr>
      <xdr:spPr>
        <a:xfrm>
          <a:off x="15240000" y="1035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159307</xdr:rowOff>
    </xdr:from>
    <xdr:ext cx="762000" cy="259045"/>
    <xdr:sp macro="" textlink="">
      <xdr:nvSpPr>
        <xdr:cNvPr id="343" name="テキスト ボックス 342">
          <a:extLst>
            <a:ext uri="{FF2B5EF4-FFF2-40B4-BE49-F238E27FC236}">
              <a16:creationId xmlns:a16="http://schemas.microsoft.com/office/drawing/2014/main" xmlns="" id="{00000000-0008-0000-0300-000057010000}"/>
            </a:ext>
          </a:extLst>
        </xdr:cNvPr>
        <xdr:cNvSpPr txBox="1"/>
      </xdr:nvSpPr>
      <xdr:spPr>
        <a:xfrm>
          <a:off x="14909800" y="1044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62674</xdr:rowOff>
    </xdr:from>
    <xdr:to>
      <xdr:col>68</xdr:col>
      <xdr:colOff>203200</xdr:colOff>
      <xdr:row>60</xdr:row>
      <xdr:rowOff>164274</xdr:rowOff>
    </xdr:to>
    <xdr:sp macro="" textlink="">
      <xdr:nvSpPr>
        <xdr:cNvPr id="344" name="楕円 343">
          <a:extLst>
            <a:ext uri="{FF2B5EF4-FFF2-40B4-BE49-F238E27FC236}">
              <a16:creationId xmlns:a16="http://schemas.microsoft.com/office/drawing/2014/main" xmlns="" id="{00000000-0008-0000-0300-000058010000}"/>
            </a:ext>
          </a:extLst>
        </xdr:cNvPr>
        <xdr:cNvSpPr/>
      </xdr:nvSpPr>
      <xdr:spPr>
        <a:xfrm>
          <a:off x="14351000" y="1034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149051</xdr:rowOff>
    </xdr:from>
    <xdr:ext cx="762000" cy="259045"/>
    <xdr:sp macro="" textlink="">
      <xdr:nvSpPr>
        <xdr:cNvPr id="345" name="テキスト ボックス 344">
          <a:extLst>
            <a:ext uri="{FF2B5EF4-FFF2-40B4-BE49-F238E27FC236}">
              <a16:creationId xmlns:a16="http://schemas.microsoft.com/office/drawing/2014/main" xmlns="" id="{00000000-0008-0000-0300-000059010000}"/>
            </a:ext>
          </a:extLst>
        </xdr:cNvPr>
        <xdr:cNvSpPr txBox="1"/>
      </xdr:nvSpPr>
      <xdr:spPr>
        <a:xfrm>
          <a:off x="14020800" y="1043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47593</xdr:rowOff>
    </xdr:from>
    <xdr:to>
      <xdr:col>64</xdr:col>
      <xdr:colOff>152400</xdr:colOff>
      <xdr:row>60</xdr:row>
      <xdr:rowOff>149193</xdr:rowOff>
    </xdr:to>
    <xdr:sp macro="" textlink="">
      <xdr:nvSpPr>
        <xdr:cNvPr id="346" name="楕円 345">
          <a:extLst>
            <a:ext uri="{FF2B5EF4-FFF2-40B4-BE49-F238E27FC236}">
              <a16:creationId xmlns:a16="http://schemas.microsoft.com/office/drawing/2014/main" xmlns="" id="{00000000-0008-0000-0300-00005A010000}"/>
            </a:ext>
          </a:extLst>
        </xdr:cNvPr>
        <xdr:cNvSpPr/>
      </xdr:nvSpPr>
      <xdr:spPr>
        <a:xfrm>
          <a:off x="13462000" y="1033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133970</xdr:rowOff>
    </xdr:from>
    <xdr:ext cx="762000" cy="259045"/>
    <xdr:sp macro="" textlink="">
      <xdr:nvSpPr>
        <xdr:cNvPr id="347" name="テキスト ボックス 346">
          <a:extLst>
            <a:ext uri="{FF2B5EF4-FFF2-40B4-BE49-F238E27FC236}">
              <a16:creationId xmlns:a16="http://schemas.microsoft.com/office/drawing/2014/main" xmlns="" id="{00000000-0008-0000-0300-00005B010000}"/>
            </a:ext>
          </a:extLst>
        </xdr:cNvPr>
        <xdr:cNvSpPr txBox="1"/>
      </xdr:nvSpPr>
      <xdr:spPr>
        <a:xfrm>
          <a:off x="13131800" y="1042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xmlns=""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xmlns=""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xmlns=""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将来負担比率でも説明したとおり、従来より起債（借金）に依存しない財政経営を行ってきたことに加え、地方財政措置を重視した地方債の発行コントロールにより類似団体平均より良好な数値となっている。しかしながら、近年頻発する災害に備えるための防災対策などにより地方債残高が増加していることから、今後も従来の財政経営方針を踏襲し、健全財政の伸展を図っていく必要があ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xmlns=""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xmlns=""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xmlns=""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xmlns=""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xmlns=""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xmlns=""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xmlns=""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xmlns=""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xmlns=""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xmlns=""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xmlns=""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44</xdr:row>
      <xdr:rowOff>165100</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flipV="1">
          <a:off x="17018000" y="637370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a:extLst>
            <a:ext uri="{FF2B5EF4-FFF2-40B4-BE49-F238E27FC236}">
              <a16:creationId xmlns:a16="http://schemas.microsoft.com/office/drawing/2014/main" xmlns="" id="{00000000-0008-0000-0300-000078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78" name="公債費負担の状況最大値テキスト">
          <a:extLst>
            <a:ext uri="{FF2B5EF4-FFF2-40B4-BE49-F238E27FC236}">
              <a16:creationId xmlns:a16="http://schemas.microsoft.com/office/drawing/2014/main" xmlns="" id="{00000000-0008-0000-0300-00007A010000}"/>
            </a:ext>
          </a:extLst>
        </xdr:cNvPr>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118956</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flipV="1">
          <a:off x="16179800" y="696087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1" name="公債費負担の状況平均値テキスト">
          <a:extLst>
            <a:ext uri="{FF2B5EF4-FFF2-40B4-BE49-F238E27FC236}">
              <a16:creationId xmlns:a16="http://schemas.microsoft.com/office/drawing/2014/main" xmlns="" id="{00000000-0008-0000-0300-00007D010000}"/>
            </a:ext>
          </a:extLst>
        </xdr:cNvPr>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2" name="フローチャート: 判断 381">
          <a:extLst>
            <a:ext uri="{FF2B5EF4-FFF2-40B4-BE49-F238E27FC236}">
              <a16:creationId xmlns:a16="http://schemas.microsoft.com/office/drawing/2014/main" xmlns="" id="{00000000-0008-0000-0300-00007E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40</xdr:row>
      <xdr:rowOff>118956</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a:off x="15290800" y="69045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121920</xdr:rowOff>
    </xdr:from>
    <xdr:to>
      <xdr:col>77</xdr:col>
      <xdr:colOff>95250</xdr:colOff>
      <xdr:row>42</xdr:row>
      <xdr:rowOff>52070</xdr:rowOff>
    </xdr:to>
    <xdr:sp macro="" textlink="">
      <xdr:nvSpPr>
        <xdr:cNvPr id="384" name="フローチャート: 判断 383">
          <a:extLst>
            <a:ext uri="{FF2B5EF4-FFF2-40B4-BE49-F238E27FC236}">
              <a16:creationId xmlns:a16="http://schemas.microsoft.com/office/drawing/2014/main" xmlns="" id="{00000000-0008-0000-0300-000080010000}"/>
            </a:ext>
          </a:extLst>
        </xdr:cNvPr>
        <xdr:cNvSpPr/>
      </xdr:nvSpPr>
      <xdr:spPr>
        <a:xfrm>
          <a:off x="16129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36847</xdr:rowOff>
    </xdr:from>
    <xdr:ext cx="736600" cy="259045"/>
    <xdr:sp macro="" textlink="">
      <xdr:nvSpPr>
        <xdr:cNvPr id="385" name="テキスト ボックス 384">
          <a:extLst>
            <a:ext uri="{FF2B5EF4-FFF2-40B4-BE49-F238E27FC236}">
              <a16:creationId xmlns:a16="http://schemas.microsoft.com/office/drawing/2014/main" xmlns="" id="{00000000-0008-0000-0300-000081010000}"/>
            </a:ext>
          </a:extLst>
        </xdr:cNvPr>
        <xdr:cNvSpPr txBox="1"/>
      </xdr:nvSpPr>
      <xdr:spPr>
        <a:xfrm>
          <a:off x="15798800" y="723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46567</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a:off x="14401800" y="68884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88" name="テキスト ボックス 387">
          <a:extLst>
            <a:ext uri="{FF2B5EF4-FFF2-40B4-BE49-F238E27FC236}">
              <a16:creationId xmlns:a16="http://schemas.microsoft.com/office/drawing/2014/main" xmlns="" id="{00000000-0008-0000-0300-000084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153670</xdr:rowOff>
    </xdr:from>
    <xdr:to>
      <xdr:col>68</xdr:col>
      <xdr:colOff>152400</xdr:colOff>
      <xdr:row>40</xdr:row>
      <xdr:rowOff>30480</xdr:rowOff>
    </xdr:to>
    <xdr:cxnSp macro="">
      <xdr:nvCxnSpPr>
        <xdr:cNvPr id="389" name="直線コネクタ 388">
          <a:extLst>
            <a:ext uri="{FF2B5EF4-FFF2-40B4-BE49-F238E27FC236}">
              <a16:creationId xmlns:a16="http://schemas.microsoft.com/office/drawing/2014/main" xmlns="" id="{00000000-0008-0000-0300-000085010000}"/>
            </a:ext>
          </a:extLst>
        </xdr:cNvPr>
        <xdr:cNvCxnSpPr/>
      </xdr:nvCxnSpPr>
      <xdr:spPr>
        <a:xfrm>
          <a:off x="13512800" y="684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99" name="楕円 398">
          <a:extLst>
            <a:ext uri="{FF2B5EF4-FFF2-40B4-BE49-F238E27FC236}">
              <a16:creationId xmlns:a16="http://schemas.microsoft.com/office/drawing/2014/main" xmlns="" id="{00000000-0008-0000-0300-00008F010000}"/>
            </a:ext>
          </a:extLst>
        </xdr:cNvPr>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68597</xdr:rowOff>
    </xdr:from>
    <xdr:ext cx="762000" cy="259045"/>
    <xdr:sp macro="" textlink="">
      <xdr:nvSpPr>
        <xdr:cNvPr id="400" name="公債費負担の状況該当値テキスト">
          <a:extLst>
            <a:ext uri="{FF2B5EF4-FFF2-40B4-BE49-F238E27FC236}">
              <a16:creationId xmlns:a16="http://schemas.microsoft.com/office/drawing/2014/main" xmlns="" id="{00000000-0008-0000-0300-000090010000}"/>
            </a:ext>
          </a:extLst>
        </xdr:cNvPr>
        <xdr:cNvSpPr txBox="1"/>
      </xdr:nvSpPr>
      <xdr:spPr>
        <a:xfrm>
          <a:off x="17106900" y="67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68156</xdr:rowOff>
    </xdr:from>
    <xdr:to>
      <xdr:col>77</xdr:col>
      <xdr:colOff>95250</xdr:colOff>
      <xdr:row>40</xdr:row>
      <xdr:rowOff>169756</xdr:rowOff>
    </xdr:to>
    <xdr:sp macro="" textlink="">
      <xdr:nvSpPr>
        <xdr:cNvPr id="401" name="楕円 400">
          <a:extLst>
            <a:ext uri="{FF2B5EF4-FFF2-40B4-BE49-F238E27FC236}">
              <a16:creationId xmlns:a16="http://schemas.microsoft.com/office/drawing/2014/main" xmlns="" id="{00000000-0008-0000-0300-000091010000}"/>
            </a:ext>
          </a:extLst>
        </xdr:cNvPr>
        <xdr:cNvSpPr/>
      </xdr:nvSpPr>
      <xdr:spPr>
        <a:xfrm>
          <a:off x="16129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8483</xdr:rowOff>
    </xdr:from>
    <xdr:ext cx="7366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5798800" y="669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102870</xdr:rowOff>
    </xdr:from>
    <xdr:to>
      <xdr:col>64</xdr:col>
      <xdr:colOff>152400</xdr:colOff>
      <xdr:row>40</xdr:row>
      <xdr:rowOff>33020</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3462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43197</xdr:rowOff>
    </xdr:from>
    <xdr:ext cx="7620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3131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xmlns=""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xmlns=""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してきたことも要因の一端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一方で、近年は地方債残高の増加と基金の減少傾向が見られるるため、改めて地方債発行額の抑制と基金の積み立てに努める必要がある。</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a:extLst>
            <a:ext uri="{FF2B5EF4-FFF2-40B4-BE49-F238E27FC236}">
              <a16:creationId xmlns:a16="http://schemas.microsoft.com/office/drawing/2014/main" xmlns="" id="{00000000-0008-0000-0300-0000B2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xmlns=""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40936</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flipV="1">
          <a:off x="17018000" y="2370667"/>
          <a:ext cx="0" cy="14421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13013</xdr:rowOff>
    </xdr:from>
    <xdr:ext cx="762000" cy="259045"/>
    <xdr:sp macro="" textlink="">
      <xdr:nvSpPr>
        <xdr:cNvPr id="438" name="将来負担の状況最小値テキスト">
          <a:extLst>
            <a:ext uri="{FF2B5EF4-FFF2-40B4-BE49-F238E27FC236}">
              <a16:creationId xmlns:a16="http://schemas.microsoft.com/office/drawing/2014/main" xmlns="" id="{00000000-0008-0000-0300-0000B6010000}"/>
            </a:ext>
          </a:extLst>
        </xdr:cNvPr>
        <xdr:cNvSpPr txBox="1"/>
      </xdr:nvSpPr>
      <xdr:spPr>
        <a:xfrm>
          <a:off x="17106900" y="378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40936</xdr:rowOff>
    </xdr:from>
    <xdr:to>
      <xdr:col>81</xdr:col>
      <xdr:colOff>133350</xdr:colOff>
      <xdr:row>22</xdr:row>
      <xdr:rowOff>40936</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a:off x="16929100" y="381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0" name="将来負担の状況最大値テキスト">
          <a:extLst>
            <a:ext uri="{FF2B5EF4-FFF2-40B4-BE49-F238E27FC236}">
              <a16:creationId xmlns:a16="http://schemas.microsoft.com/office/drawing/2014/main" xmlns="" id="{00000000-0008-0000-0300-0000B8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2" name="将来負担の状況平均値テキスト">
          <a:extLst>
            <a:ext uri="{FF2B5EF4-FFF2-40B4-BE49-F238E27FC236}">
              <a16:creationId xmlns:a16="http://schemas.microsoft.com/office/drawing/2014/main" xmlns="" id="{00000000-0008-0000-0300-0000BA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xmlns="" id="{00000000-0008-0000-0300-0000BB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4" name="フローチャート: 判断 443">
          <a:extLst>
            <a:ext uri="{FF2B5EF4-FFF2-40B4-BE49-F238E27FC236}">
              <a16:creationId xmlns:a16="http://schemas.microsoft.com/office/drawing/2014/main" xmlns="" id="{00000000-0008-0000-0300-0000BC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5" name="テキスト ボックス 444">
          <a:extLst>
            <a:ext uri="{FF2B5EF4-FFF2-40B4-BE49-F238E27FC236}">
              <a16:creationId xmlns:a16="http://schemas.microsoft.com/office/drawing/2014/main" xmlns="" id="{00000000-0008-0000-0300-0000BD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6" name="フローチャート: 判断 445">
          <a:extLst>
            <a:ext uri="{FF2B5EF4-FFF2-40B4-BE49-F238E27FC236}">
              <a16:creationId xmlns:a16="http://schemas.microsoft.com/office/drawing/2014/main" xmlns="" id="{00000000-0008-0000-0300-0000BE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7" name="テキスト ボックス 446">
          <a:extLst>
            <a:ext uri="{FF2B5EF4-FFF2-40B4-BE49-F238E27FC236}">
              <a16:creationId xmlns:a16="http://schemas.microsoft.com/office/drawing/2014/main" xmlns="" id="{00000000-0008-0000-0300-0000BF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8,593
8,451
270.77
6,419,918
6,177,505
175,421
3,525,461
2,517,251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職員数が多い世代が定年退職を迎えたため、前年度比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ポイントの減となり類似団体と同数になった。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職員定数管理の徹底や公共施設の運営に係る指定管理者制度の活用、給食業務等の外部委託を継続するほか、新たな業務の外部委託への移行を検討し人件費の削減に努める。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xmlns=""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40</xdr:row>
      <xdr:rowOff>72136</xdr:rowOff>
    </xdr:to>
    <xdr:cxnSp macro="">
      <xdr:nvCxnSpPr>
        <xdr:cNvPr id="59" name="直線コネクタ 58">
          <a:extLst>
            <a:ext uri="{FF2B5EF4-FFF2-40B4-BE49-F238E27FC236}">
              <a16:creationId xmlns:a16="http://schemas.microsoft.com/office/drawing/2014/main" xmlns="" id="{00000000-0008-0000-0400-00003B000000}"/>
            </a:ext>
          </a:extLst>
        </xdr:cNvPr>
        <xdr:cNvCxnSpPr/>
      </xdr:nvCxnSpPr>
      <xdr:spPr>
        <a:xfrm flipV="1">
          <a:off x="4826000" y="5782564"/>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44213</xdr:rowOff>
    </xdr:from>
    <xdr:ext cx="762000" cy="259045"/>
    <xdr:sp macro="" textlink="">
      <xdr:nvSpPr>
        <xdr:cNvPr id="60" name="人件費最小値テキスト">
          <a:extLst>
            <a:ext uri="{FF2B5EF4-FFF2-40B4-BE49-F238E27FC236}">
              <a16:creationId xmlns:a16="http://schemas.microsoft.com/office/drawing/2014/main" xmlns="" id="{00000000-0008-0000-0400-00003C000000}"/>
            </a:ext>
          </a:extLst>
        </xdr:cNvPr>
        <xdr:cNvSpPr txBox="1"/>
      </xdr:nvSpPr>
      <xdr:spPr>
        <a:xfrm>
          <a:off x="4914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72136</xdr:rowOff>
    </xdr:from>
    <xdr:to>
      <xdr:col>24</xdr:col>
      <xdr:colOff>114300</xdr:colOff>
      <xdr:row>40</xdr:row>
      <xdr:rowOff>72136</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a:off x="4737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a:extLst>
            <a:ext uri="{FF2B5EF4-FFF2-40B4-BE49-F238E27FC236}">
              <a16:creationId xmlns:a16="http://schemas.microsoft.com/office/drawing/2014/main" xmlns="" id="{00000000-0008-0000-0400-00003E000000}"/>
            </a:ext>
          </a:extLst>
        </xdr:cNvPr>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110998</xdr:rowOff>
    </xdr:from>
    <xdr:to>
      <xdr:col>24</xdr:col>
      <xdr:colOff>25400</xdr:colOff>
      <xdr:row>37</xdr:row>
      <xdr:rowOff>165862</xdr:rowOff>
    </xdr:to>
    <xdr:cxnSp macro="">
      <xdr:nvCxnSpPr>
        <xdr:cNvPr id="64" name="直線コネクタ 63">
          <a:extLst>
            <a:ext uri="{FF2B5EF4-FFF2-40B4-BE49-F238E27FC236}">
              <a16:creationId xmlns:a16="http://schemas.microsoft.com/office/drawing/2014/main" xmlns="" id="{00000000-0008-0000-0400-000040000000}"/>
            </a:ext>
          </a:extLst>
        </xdr:cNvPr>
        <xdr:cNvCxnSpPr/>
      </xdr:nvCxnSpPr>
      <xdr:spPr>
        <a:xfrm flipV="1">
          <a:off x="3987800" y="645464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76725</xdr:rowOff>
    </xdr:from>
    <xdr:ext cx="762000" cy="259045"/>
    <xdr:sp macro="" textlink="">
      <xdr:nvSpPr>
        <xdr:cNvPr id="65" name="人件費平均値テキスト">
          <a:extLst>
            <a:ext uri="{FF2B5EF4-FFF2-40B4-BE49-F238E27FC236}">
              <a16:creationId xmlns:a16="http://schemas.microsoft.com/office/drawing/2014/main" xmlns="" id="{00000000-0008-0000-0400-000041000000}"/>
            </a:ext>
          </a:extLst>
        </xdr:cNvPr>
        <xdr:cNvSpPr txBox="1"/>
      </xdr:nvSpPr>
      <xdr:spPr>
        <a:xfrm>
          <a:off x="4914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66" name="フローチャート: 判断 65">
          <a:extLst>
            <a:ext uri="{FF2B5EF4-FFF2-40B4-BE49-F238E27FC236}">
              <a16:creationId xmlns:a16="http://schemas.microsoft.com/office/drawing/2014/main" xmlns="" id="{00000000-0008-0000-0400-000042000000}"/>
            </a:ext>
          </a:extLst>
        </xdr:cNvPr>
        <xdr:cNvSpPr/>
      </xdr:nvSpPr>
      <xdr:spPr>
        <a:xfrm>
          <a:off x="4775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165862</xdr:rowOff>
    </xdr:from>
    <xdr:to>
      <xdr:col>19</xdr:col>
      <xdr:colOff>187325</xdr:colOff>
      <xdr:row>37</xdr:row>
      <xdr:rowOff>170434</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flipV="1">
          <a:off x="3098800" y="65095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a:extLst>
            <a:ext uri="{FF2B5EF4-FFF2-40B4-BE49-F238E27FC236}">
              <a16:creationId xmlns:a16="http://schemas.microsoft.com/office/drawing/2014/main" xmlns="" id="{00000000-0008-0000-0400-000045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106426</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xmlns="" id="{00000000-0008-0000-0400-000046000000}"/>
            </a:ext>
          </a:extLst>
        </xdr:cNvPr>
        <xdr:cNvCxnSpPr/>
      </xdr:nvCxnSpPr>
      <xdr:spPr>
        <a:xfrm>
          <a:off x="2209800" y="64500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xmlns=""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a:extLst>
            <a:ext uri="{FF2B5EF4-FFF2-40B4-BE49-F238E27FC236}">
              <a16:creationId xmlns:a16="http://schemas.microsoft.com/office/drawing/2014/main" xmlns="" id="{00000000-0008-0000-0400-00004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106426</xdr:rowOff>
    </xdr:from>
    <xdr:to>
      <xdr:col>11</xdr:col>
      <xdr:colOff>9525</xdr:colOff>
      <xdr:row>37</xdr:row>
      <xdr:rowOff>120142</xdr:rowOff>
    </xdr:to>
    <xdr:cxnSp macro="">
      <xdr:nvCxnSpPr>
        <xdr:cNvPr id="73" name="直線コネクタ 72">
          <a:extLst>
            <a:ext uri="{FF2B5EF4-FFF2-40B4-BE49-F238E27FC236}">
              <a16:creationId xmlns:a16="http://schemas.microsoft.com/office/drawing/2014/main" xmlns="" id="{00000000-0008-0000-0400-000049000000}"/>
            </a:ext>
          </a:extLst>
        </xdr:cNvPr>
        <xdr:cNvCxnSpPr/>
      </xdr:nvCxnSpPr>
      <xdr:spPr>
        <a:xfrm flipV="1">
          <a:off x="1320800" y="6450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xmlns=""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xmlns=""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xmlns=""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83" name="楕円 82">
          <a:extLst>
            <a:ext uri="{FF2B5EF4-FFF2-40B4-BE49-F238E27FC236}">
              <a16:creationId xmlns:a16="http://schemas.microsoft.com/office/drawing/2014/main" xmlns="" id="{00000000-0008-0000-0400-000053000000}"/>
            </a:ext>
          </a:extLst>
        </xdr:cNvPr>
        <xdr:cNvSpPr/>
      </xdr:nvSpPr>
      <xdr:spPr>
        <a:xfrm>
          <a:off x="4775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32275</xdr:rowOff>
    </xdr:from>
    <xdr:ext cx="762000" cy="259045"/>
    <xdr:sp macro="" textlink="">
      <xdr:nvSpPr>
        <xdr:cNvPr id="84" name="人件費該当値テキスト">
          <a:extLst>
            <a:ext uri="{FF2B5EF4-FFF2-40B4-BE49-F238E27FC236}">
              <a16:creationId xmlns:a16="http://schemas.microsoft.com/office/drawing/2014/main" xmlns="" id="{00000000-0008-0000-0400-000054000000}"/>
            </a:ext>
          </a:extLst>
        </xdr:cNvPr>
        <xdr:cNvSpPr txBox="1"/>
      </xdr:nvSpPr>
      <xdr:spPr>
        <a:xfrm>
          <a:off x="4914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115062</xdr:rowOff>
    </xdr:from>
    <xdr:to>
      <xdr:col>20</xdr:col>
      <xdr:colOff>38100</xdr:colOff>
      <xdr:row>38</xdr:row>
      <xdr:rowOff>45212</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3937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29989</xdr:rowOff>
    </xdr:from>
    <xdr:ext cx="7366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3606800" y="654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34561</xdr:rowOff>
    </xdr:from>
    <xdr:ext cx="7620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2717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55626</xdr:rowOff>
    </xdr:from>
    <xdr:to>
      <xdr:col>11</xdr:col>
      <xdr:colOff>60325</xdr:colOff>
      <xdr:row>37</xdr:row>
      <xdr:rowOff>157226</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2159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142003</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1828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69342</xdr:rowOff>
    </xdr:from>
    <xdr:to>
      <xdr:col>6</xdr:col>
      <xdr:colOff>171450</xdr:colOff>
      <xdr:row>37</xdr:row>
      <xdr:rowOff>170942</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1270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155719</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939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xmlns=""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xmlns=""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xmlns=""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品及び公用車の集中管理や委託事業の見直し等により物件費の節減策を実行しているものの、類似団体及び全国平均と比較すると依然として高い水準である。これは、各地区に分散した公共施設に係る維持関連経費が高水準であることがあげられる。今後の対応方針としては、類似団体の物件費水準を目標に行財政改革を一層推進す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xmlns=""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xmlns=""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xmlns=""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77470</xdr:rowOff>
    </xdr:from>
    <xdr:to>
      <xdr:col>82</xdr:col>
      <xdr:colOff>107950</xdr:colOff>
      <xdr:row>21</xdr:row>
      <xdr:rowOff>77470</xdr:rowOff>
    </xdr:to>
    <xdr:cxnSp macro="">
      <xdr:nvCxnSpPr>
        <xdr:cNvPr id="120" name="直線コネクタ 119">
          <a:extLst>
            <a:ext uri="{FF2B5EF4-FFF2-40B4-BE49-F238E27FC236}">
              <a16:creationId xmlns:a16="http://schemas.microsoft.com/office/drawing/2014/main" xmlns="" id="{00000000-0008-0000-0400-000078000000}"/>
            </a:ext>
          </a:extLst>
        </xdr:cNvPr>
        <xdr:cNvCxnSpPr/>
      </xdr:nvCxnSpPr>
      <xdr:spPr>
        <a:xfrm flipV="1">
          <a:off x="16510000" y="23063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1" name="物件費最小値テキスト">
          <a:extLst>
            <a:ext uri="{FF2B5EF4-FFF2-40B4-BE49-F238E27FC236}">
              <a16:creationId xmlns:a16="http://schemas.microsoft.com/office/drawing/2014/main" xmlns="" id="{00000000-0008-0000-0400-000079000000}"/>
            </a:ext>
          </a:extLst>
        </xdr:cNvPr>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163847</xdr:rowOff>
    </xdr:from>
    <xdr:ext cx="762000" cy="259045"/>
    <xdr:sp macro="" textlink="">
      <xdr:nvSpPr>
        <xdr:cNvPr id="123" name="物件費最大値テキスト">
          <a:extLst>
            <a:ext uri="{FF2B5EF4-FFF2-40B4-BE49-F238E27FC236}">
              <a16:creationId xmlns:a16="http://schemas.microsoft.com/office/drawing/2014/main" xmlns="" id="{00000000-0008-0000-0400-00007B000000}"/>
            </a:ext>
          </a:extLst>
        </xdr:cNvPr>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77470</xdr:rowOff>
    </xdr:from>
    <xdr:to>
      <xdr:col>82</xdr:col>
      <xdr:colOff>196850</xdr:colOff>
      <xdr:row>13</xdr:row>
      <xdr:rowOff>77470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111760</xdr:rowOff>
    </xdr:from>
    <xdr:to>
      <xdr:col>82</xdr:col>
      <xdr:colOff>107950</xdr:colOff>
      <xdr:row>19</xdr:row>
      <xdr:rowOff>92710</xdr:rowOff>
    </xdr:to>
    <xdr:cxnSp macro="">
      <xdr:nvCxnSpPr>
        <xdr:cNvPr id="125" name="直線コネクタ 124">
          <a:extLst>
            <a:ext uri="{FF2B5EF4-FFF2-40B4-BE49-F238E27FC236}">
              <a16:creationId xmlns:a16="http://schemas.microsoft.com/office/drawing/2014/main" xmlns="" id="{00000000-0008-0000-0400-00007D000000}"/>
            </a:ext>
          </a:extLst>
        </xdr:cNvPr>
        <xdr:cNvCxnSpPr/>
      </xdr:nvCxnSpPr>
      <xdr:spPr>
        <a:xfrm>
          <a:off x="15671800" y="319786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62247</xdr:rowOff>
    </xdr:from>
    <xdr:ext cx="762000" cy="259045"/>
    <xdr:sp macro="" textlink="">
      <xdr:nvSpPr>
        <xdr:cNvPr id="126" name="物件費平均値テキスト">
          <a:extLst>
            <a:ext uri="{FF2B5EF4-FFF2-40B4-BE49-F238E27FC236}">
              <a16:creationId xmlns:a16="http://schemas.microsoft.com/office/drawing/2014/main" xmlns="" id="{00000000-0008-0000-0400-00007E000000}"/>
            </a:ext>
          </a:extLst>
        </xdr:cNvPr>
        <xdr:cNvSpPr txBox="1"/>
      </xdr:nvSpPr>
      <xdr:spPr>
        <a:xfrm>
          <a:off x="16598900" y="2633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7" name="フローチャート: 判断 126">
          <a:extLst>
            <a:ext uri="{FF2B5EF4-FFF2-40B4-BE49-F238E27FC236}">
              <a16:creationId xmlns:a16="http://schemas.microsoft.com/office/drawing/2014/main" xmlns="" id="{00000000-0008-0000-0400-00007F000000}"/>
            </a:ext>
          </a:extLst>
        </xdr:cNvPr>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111760</xdr:rowOff>
    </xdr:from>
    <xdr:to>
      <xdr:col>78</xdr:col>
      <xdr:colOff>69850</xdr:colOff>
      <xdr:row>18</xdr:row>
      <xdr:rowOff>134620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flipV="1">
          <a:off x="14782800" y="3197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11430</xdr:rowOff>
    </xdr:from>
    <xdr:to>
      <xdr:col>78</xdr:col>
      <xdr:colOff>120650</xdr:colOff>
      <xdr:row>17</xdr:row>
      <xdr:rowOff>113030</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562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30" name="テキスト ボックス 129">
          <a:extLst>
            <a:ext uri="{FF2B5EF4-FFF2-40B4-BE49-F238E27FC236}">
              <a16:creationId xmlns:a16="http://schemas.microsoft.com/office/drawing/2014/main" xmlns="" id="{00000000-0008-0000-0400-000082000000}"/>
            </a:ext>
          </a:extLst>
        </xdr:cNvPr>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134620</xdr:rowOff>
    </xdr:from>
    <xdr:to>
      <xdr:col>73</xdr:col>
      <xdr:colOff>180975</xdr:colOff>
      <xdr:row>19</xdr:row>
      <xdr:rowOff>1270</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flipV="1">
          <a:off x="13893800" y="3220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a:extLst>
            <a:ext uri="{FF2B5EF4-FFF2-40B4-BE49-F238E27FC236}">
              <a16:creationId xmlns:a16="http://schemas.microsoft.com/office/drawing/2014/main" xmlns="" id="{00000000-0008-0000-0400-000084000000}"/>
            </a:ext>
          </a:extLst>
        </xdr:cNvPr>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a:extLst>
            <a:ext uri="{FF2B5EF4-FFF2-40B4-BE49-F238E27FC236}">
              <a16:creationId xmlns:a16="http://schemas.microsoft.com/office/drawing/2014/main" xmlns="" id="{00000000-0008-0000-0400-000085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142240</xdr:rowOff>
    </xdr:from>
    <xdr:to>
      <xdr:col>69</xdr:col>
      <xdr:colOff>92075</xdr:colOff>
      <xdr:row>19</xdr:row>
      <xdr:rowOff>1270</xdr:rowOff>
    </xdr:to>
    <xdr:cxnSp macro="">
      <xdr:nvCxnSpPr>
        <xdr:cNvPr id="134" name="直線コネクタ 133">
          <a:extLst>
            <a:ext uri="{FF2B5EF4-FFF2-40B4-BE49-F238E27FC236}">
              <a16:creationId xmlns:a16="http://schemas.microsoft.com/office/drawing/2014/main" xmlns="" id="{00000000-0008-0000-0400-000086000000}"/>
            </a:ext>
          </a:extLst>
        </xdr:cNvPr>
        <xdr:cNvCxnSpPr/>
      </xdr:nvCxnSpPr>
      <xdr:spPr>
        <a:xfrm>
          <a:off x="13004800" y="32283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a:extLst>
            <a:ext uri="{FF2B5EF4-FFF2-40B4-BE49-F238E27FC236}">
              <a16:creationId xmlns:a16="http://schemas.microsoft.com/office/drawing/2014/main" xmlns="" id="{00000000-0008-0000-0400-000089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41910</xdr:rowOff>
    </xdr:from>
    <xdr:to>
      <xdr:col>82</xdr:col>
      <xdr:colOff>158750</xdr:colOff>
      <xdr:row>19</xdr:row>
      <xdr:rowOff>143510</xdr:rowOff>
    </xdr:to>
    <xdr:sp macro="" textlink="">
      <xdr:nvSpPr>
        <xdr:cNvPr id="144" name="楕円 143">
          <a:extLst>
            <a:ext uri="{FF2B5EF4-FFF2-40B4-BE49-F238E27FC236}">
              <a16:creationId xmlns:a16="http://schemas.microsoft.com/office/drawing/2014/main" xmlns="" id="{00000000-0008-0000-0400-000090000000}"/>
            </a:ext>
          </a:extLst>
        </xdr:cNvPr>
        <xdr:cNvSpPr/>
      </xdr:nvSpPr>
      <xdr:spPr>
        <a:xfrm>
          <a:off x="16459200" y="329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13987</xdr:rowOff>
    </xdr:from>
    <xdr:ext cx="762000" cy="259045"/>
    <xdr:sp macro="" textlink="">
      <xdr:nvSpPr>
        <xdr:cNvPr id="145" name="物件費該当値テキスト">
          <a:extLst>
            <a:ext uri="{FF2B5EF4-FFF2-40B4-BE49-F238E27FC236}">
              <a16:creationId xmlns:a16="http://schemas.microsoft.com/office/drawing/2014/main" xmlns="" id="{00000000-0008-0000-0400-000091000000}"/>
            </a:ext>
          </a:extLst>
        </xdr:cNvPr>
        <xdr:cNvSpPr txBox="1"/>
      </xdr:nvSpPr>
      <xdr:spPr>
        <a:xfrm>
          <a:off x="16598900" y="327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60960</xdr:rowOff>
    </xdr:from>
    <xdr:to>
      <xdr:col>78</xdr:col>
      <xdr:colOff>120650</xdr:colOff>
      <xdr:row>18</xdr:row>
      <xdr:rowOff>162560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5621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147337</xdr:rowOff>
    </xdr:from>
    <xdr:ext cx="7366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5290800" y="323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83820</xdr:rowOff>
    </xdr:from>
    <xdr:to>
      <xdr:col>74</xdr:col>
      <xdr:colOff>31750</xdr:colOff>
      <xdr:row>19</xdr:row>
      <xdr:rowOff>13970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4732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170197</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4401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121920</xdr:rowOff>
    </xdr:from>
    <xdr:to>
      <xdr:col>69</xdr:col>
      <xdr:colOff>142875</xdr:colOff>
      <xdr:row>19</xdr:row>
      <xdr:rowOff>52070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3843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36847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35128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91440</xdr:rowOff>
    </xdr:from>
    <xdr:to>
      <xdr:col>65</xdr:col>
      <xdr:colOff>53975</xdr:colOff>
      <xdr:row>19</xdr:row>
      <xdr:rowOff>21590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2954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6367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2623800" y="326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xmlns=""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xmlns=""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経年での比較では大きな変動がないことから、引き続き人口動態の変化による財政運営全体への影響を注視していく。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xmlns=""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xmlns=""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xmlns=""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24130</xdr:rowOff>
    </xdr:from>
    <xdr:to>
      <xdr:col>24</xdr:col>
      <xdr:colOff>25400</xdr:colOff>
      <xdr:row>61</xdr:row>
      <xdr:rowOff>138430</xdr:rowOff>
    </xdr:to>
    <xdr:cxnSp macro="">
      <xdr:nvCxnSpPr>
        <xdr:cNvPr id="179" name="直線コネクタ 178">
          <a:extLst>
            <a:ext uri="{FF2B5EF4-FFF2-40B4-BE49-F238E27FC236}">
              <a16:creationId xmlns:a16="http://schemas.microsoft.com/office/drawing/2014/main" xmlns="" id="{00000000-0008-0000-0400-0000B3000000}"/>
            </a:ext>
          </a:extLst>
        </xdr:cNvPr>
        <xdr:cNvCxnSpPr/>
      </xdr:nvCxnSpPr>
      <xdr:spPr>
        <a:xfrm flipV="1">
          <a:off x="4826000" y="91109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110507</xdr:rowOff>
    </xdr:from>
    <xdr:ext cx="762000" cy="259045"/>
    <xdr:sp macro="" textlink="">
      <xdr:nvSpPr>
        <xdr:cNvPr id="180" name="扶助費最小値テキスト">
          <a:extLst>
            <a:ext uri="{FF2B5EF4-FFF2-40B4-BE49-F238E27FC236}">
              <a16:creationId xmlns:a16="http://schemas.microsoft.com/office/drawing/2014/main" xmlns="" id="{00000000-0008-0000-0400-0000B4000000}"/>
            </a:ext>
          </a:extLst>
        </xdr:cNvPr>
        <xdr:cNvSpPr txBox="1"/>
      </xdr:nvSpPr>
      <xdr:spPr>
        <a:xfrm>
          <a:off x="4914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138430</xdr:rowOff>
    </xdr:from>
    <xdr:to>
      <xdr:col>24</xdr:col>
      <xdr:colOff>114300</xdr:colOff>
      <xdr:row>61</xdr:row>
      <xdr:rowOff>138430</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a:off x="4737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110507</xdr:rowOff>
    </xdr:from>
    <xdr:ext cx="762000" cy="259045"/>
    <xdr:sp macro="" textlink="">
      <xdr:nvSpPr>
        <xdr:cNvPr id="182" name="扶助費最大値テキスト">
          <a:extLst>
            <a:ext uri="{FF2B5EF4-FFF2-40B4-BE49-F238E27FC236}">
              <a16:creationId xmlns:a16="http://schemas.microsoft.com/office/drawing/2014/main" xmlns="" id="{00000000-0008-0000-0400-0000B6000000}"/>
            </a:ext>
          </a:extLst>
        </xdr:cNvPr>
        <xdr:cNvSpPr txBox="1"/>
      </xdr:nvSpPr>
      <xdr:spPr>
        <a:xfrm>
          <a:off x="4914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24130</xdr:rowOff>
    </xdr:from>
    <xdr:to>
      <xdr:col>24</xdr:col>
      <xdr:colOff>114300</xdr:colOff>
      <xdr:row>53</xdr:row>
      <xdr:rowOff>24130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138430</xdr:rowOff>
    </xdr:from>
    <xdr:to>
      <xdr:col>24</xdr:col>
      <xdr:colOff>25400</xdr:colOff>
      <xdr:row>55</xdr:row>
      <xdr:rowOff>161290</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flipV="1">
          <a:off x="3987800" y="9568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xmlns=""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xmlns=""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161290</xdr:rowOff>
    </xdr:from>
    <xdr:to>
      <xdr:col>19</xdr:col>
      <xdr:colOff>187325</xdr:colOff>
      <xdr:row>55</xdr:row>
      <xdr:rowOff>161290</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3098800" y="9591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99060</xdr:rowOff>
    </xdr:from>
    <xdr:to>
      <xdr:col>20</xdr:col>
      <xdr:colOff>38100</xdr:colOff>
      <xdr:row>57</xdr:row>
      <xdr:rowOff>29210</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3937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189" name="テキスト ボックス 188">
          <a:extLst>
            <a:ext uri="{FF2B5EF4-FFF2-40B4-BE49-F238E27FC236}">
              <a16:creationId xmlns:a16="http://schemas.microsoft.com/office/drawing/2014/main" xmlns="" id="{00000000-0008-0000-0400-0000BD000000}"/>
            </a:ext>
          </a:extLst>
        </xdr:cNvPr>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161290</xdr:rowOff>
    </xdr:from>
    <xdr:to>
      <xdr:col>15</xdr:col>
      <xdr:colOff>98425</xdr:colOff>
      <xdr:row>56</xdr:row>
      <xdr:rowOff>35560</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flipV="1">
          <a:off x="2209800" y="9591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1" name="フローチャート: 判断 190">
          <a:extLst>
            <a:ext uri="{FF2B5EF4-FFF2-40B4-BE49-F238E27FC236}">
              <a16:creationId xmlns:a16="http://schemas.microsoft.com/office/drawing/2014/main" xmlns="" id="{00000000-0008-0000-0400-0000BF000000}"/>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2" name="テキスト ボックス 191">
          <a:extLst>
            <a:ext uri="{FF2B5EF4-FFF2-40B4-BE49-F238E27FC236}">
              <a16:creationId xmlns:a16="http://schemas.microsoft.com/office/drawing/2014/main" xmlns="" id="{00000000-0008-0000-0400-0000C0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35560</xdr:rowOff>
    </xdr:from>
    <xdr:to>
      <xdr:col>11</xdr:col>
      <xdr:colOff>9525</xdr:colOff>
      <xdr:row>56</xdr:row>
      <xdr:rowOff>35560</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1320800" y="9636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203" name="楕円 202">
          <a:extLst>
            <a:ext uri="{FF2B5EF4-FFF2-40B4-BE49-F238E27FC236}">
              <a16:creationId xmlns:a16="http://schemas.microsoft.com/office/drawing/2014/main" xmlns="" id="{00000000-0008-0000-0400-0000CB000000}"/>
            </a:ext>
          </a:extLst>
        </xdr:cNvPr>
        <xdr:cNvSpPr/>
      </xdr:nvSpPr>
      <xdr:spPr>
        <a:xfrm>
          <a:off x="4775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104157</xdr:rowOff>
    </xdr:from>
    <xdr:ext cx="762000" cy="259045"/>
    <xdr:sp macro="" textlink="">
      <xdr:nvSpPr>
        <xdr:cNvPr id="204" name="扶助費該当値テキスト">
          <a:extLst>
            <a:ext uri="{FF2B5EF4-FFF2-40B4-BE49-F238E27FC236}">
              <a16:creationId xmlns:a16="http://schemas.microsoft.com/office/drawing/2014/main" xmlns="" id="{00000000-0008-0000-0400-0000CC000000}"/>
            </a:ext>
          </a:extLst>
        </xdr:cNvPr>
        <xdr:cNvSpPr txBox="1"/>
      </xdr:nvSpPr>
      <xdr:spPr>
        <a:xfrm>
          <a:off x="4914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110490</xdr:rowOff>
    </xdr:from>
    <xdr:to>
      <xdr:col>20</xdr:col>
      <xdr:colOff>38100</xdr:colOff>
      <xdr:row>56</xdr:row>
      <xdr:rowOff>40640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3937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50817</xdr:rowOff>
    </xdr:from>
    <xdr:ext cx="7366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3606800" y="930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110490</xdr:rowOff>
    </xdr:from>
    <xdr:to>
      <xdr:col>15</xdr:col>
      <xdr:colOff>149225</xdr:colOff>
      <xdr:row>56</xdr:row>
      <xdr:rowOff>40640</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048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50817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2717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156210</xdr:rowOff>
    </xdr:from>
    <xdr:to>
      <xdr:col>11</xdr:col>
      <xdr:colOff>60325</xdr:colOff>
      <xdr:row>56</xdr:row>
      <xdr:rowOff>86360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2159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156210</xdr:rowOff>
    </xdr:from>
    <xdr:to>
      <xdr:col>6</xdr:col>
      <xdr:colOff>171450</xdr:colOff>
      <xdr:row>56</xdr:row>
      <xdr:rowOff>86360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1270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96537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939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xmlns=""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xmlns=""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xmlns=""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下水道事業への経常的な繰出しが減少したため、前年度比で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ことから、適切な運営計画を立て、経営改善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xmlns=""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xmlns=""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xmlns=""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1270</xdr:rowOff>
    </xdr:to>
    <xdr:cxnSp macro="">
      <xdr:nvCxnSpPr>
        <xdr:cNvPr id="240" name="直線コネクタ 239">
          <a:extLst>
            <a:ext uri="{FF2B5EF4-FFF2-40B4-BE49-F238E27FC236}">
              <a16:creationId xmlns:a16="http://schemas.microsoft.com/office/drawing/2014/main" xmlns="" id="{00000000-0008-0000-0400-0000F0000000}"/>
            </a:ext>
          </a:extLst>
        </xdr:cNvPr>
        <xdr:cNvCxnSpPr/>
      </xdr:nvCxnSpPr>
      <xdr:spPr>
        <a:xfrm flipV="1">
          <a:off x="16510000" y="90347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144797</xdr:rowOff>
    </xdr:from>
    <xdr:ext cx="762000" cy="259045"/>
    <xdr:sp macro="" textlink="">
      <xdr:nvSpPr>
        <xdr:cNvPr id="241" name="その他最小値テキスト">
          <a:extLst>
            <a:ext uri="{FF2B5EF4-FFF2-40B4-BE49-F238E27FC236}">
              <a16:creationId xmlns:a16="http://schemas.microsoft.com/office/drawing/2014/main" xmlns="" id="{00000000-0008-0000-0400-0000F1000000}"/>
            </a:ext>
          </a:extLst>
        </xdr:cNvPr>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xdr:rowOff>
    </xdr:from>
    <xdr:to>
      <xdr:col>82</xdr:col>
      <xdr:colOff>196850</xdr:colOff>
      <xdr:row>61</xdr:row>
      <xdr:rowOff>1270</xdr:rowOff>
    </xdr:to>
    <xdr:cxnSp macro="">
      <xdr:nvCxnSpPr>
        <xdr:cNvPr id="242" name="直線コネクタ 241">
          <a:extLst>
            <a:ext uri="{FF2B5EF4-FFF2-40B4-BE49-F238E27FC236}">
              <a16:creationId xmlns:a16="http://schemas.microsoft.com/office/drawing/2014/main" xmlns="" id="{00000000-0008-0000-0400-0000F2000000}"/>
            </a:ext>
          </a:extLst>
        </xdr:cNvPr>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3" name="その他最大値テキスト">
          <a:extLst>
            <a:ext uri="{FF2B5EF4-FFF2-40B4-BE49-F238E27FC236}">
              <a16:creationId xmlns:a16="http://schemas.microsoft.com/office/drawing/2014/main" xmlns="" id="{00000000-0008-0000-0400-0000F3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134620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flipV="1">
          <a:off x="15671800" y="99949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123207</xdr:rowOff>
    </xdr:from>
    <xdr:ext cx="762000" cy="259045"/>
    <xdr:sp macro="" textlink="">
      <xdr:nvSpPr>
        <xdr:cNvPr id="246" name="その他平均値テキスト">
          <a:extLst>
            <a:ext uri="{FF2B5EF4-FFF2-40B4-BE49-F238E27FC236}">
              <a16:creationId xmlns:a16="http://schemas.microsoft.com/office/drawing/2014/main" xmlns="" id="{00000000-0008-0000-0400-0000F6000000}"/>
            </a:ext>
          </a:extLst>
        </xdr:cNvPr>
        <xdr:cNvSpPr txBox="1"/>
      </xdr:nvSpPr>
      <xdr:spPr>
        <a:xfrm>
          <a:off x="16598900" y="9552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7" name="フローチャート: 判断 246">
          <a:extLst>
            <a:ext uri="{FF2B5EF4-FFF2-40B4-BE49-F238E27FC236}">
              <a16:creationId xmlns:a16="http://schemas.microsoft.com/office/drawing/2014/main" xmlns="" id="{00000000-0008-0000-0400-0000F7000000}"/>
            </a:ext>
          </a:extLst>
        </xdr:cNvPr>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96520</xdr:rowOff>
    </xdr:from>
    <xdr:to>
      <xdr:col>78</xdr:col>
      <xdr:colOff>69850</xdr:colOff>
      <xdr:row>58</xdr:row>
      <xdr:rowOff>134620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4782800" y="10040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49" name="フローチャート: 判断 248">
          <a:extLst>
            <a:ext uri="{FF2B5EF4-FFF2-40B4-BE49-F238E27FC236}">
              <a16:creationId xmlns:a16="http://schemas.microsoft.com/office/drawing/2014/main" xmlns="" id="{00000000-0008-0000-0400-0000F9000000}"/>
            </a:ext>
          </a:extLst>
        </xdr:cNvPr>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0" name="テキスト ボックス 249">
          <a:extLst>
            <a:ext uri="{FF2B5EF4-FFF2-40B4-BE49-F238E27FC236}">
              <a16:creationId xmlns:a16="http://schemas.microsoft.com/office/drawing/2014/main" xmlns="" id="{00000000-0008-0000-0400-0000FA000000}"/>
            </a:ext>
          </a:extLst>
        </xdr:cNvPr>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96520</xdr:rowOff>
    </xdr:from>
    <xdr:to>
      <xdr:col>73</xdr:col>
      <xdr:colOff>180975</xdr:colOff>
      <xdr:row>59</xdr:row>
      <xdr:rowOff>16510</xdr:rowOff>
    </xdr:to>
    <xdr:cxnSp macro="">
      <xdr:nvCxnSpPr>
        <xdr:cNvPr id="251" name="直線コネクタ 250">
          <a:extLst>
            <a:ext uri="{FF2B5EF4-FFF2-40B4-BE49-F238E27FC236}">
              <a16:creationId xmlns:a16="http://schemas.microsoft.com/office/drawing/2014/main" xmlns="" id="{00000000-0008-0000-0400-0000FB000000}"/>
            </a:ext>
          </a:extLst>
        </xdr:cNvPr>
        <xdr:cNvCxnSpPr/>
      </xdr:nvCxnSpPr>
      <xdr:spPr>
        <a:xfrm flipV="1">
          <a:off x="13893800" y="100406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2" name="フローチャート: 判断 251">
          <a:extLst>
            <a:ext uri="{FF2B5EF4-FFF2-40B4-BE49-F238E27FC236}">
              <a16:creationId xmlns:a16="http://schemas.microsoft.com/office/drawing/2014/main" xmlns="" id="{00000000-0008-0000-0400-0000FC000000}"/>
            </a:ext>
          </a:extLst>
        </xdr:cNvPr>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100347</xdr:rowOff>
    </xdr:from>
    <xdr:ext cx="762000" cy="259045"/>
    <xdr:sp macro="" textlink="">
      <xdr:nvSpPr>
        <xdr:cNvPr id="253" name="テキスト ボックス 252">
          <a:extLst>
            <a:ext uri="{FF2B5EF4-FFF2-40B4-BE49-F238E27FC236}">
              <a16:creationId xmlns:a16="http://schemas.microsoft.com/office/drawing/2014/main" xmlns="" id="{00000000-0008-0000-0400-0000FD000000}"/>
            </a:ext>
          </a:extLst>
        </xdr:cNvPr>
        <xdr:cNvSpPr txBox="1"/>
      </xdr:nvSpPr>
      <xdr:spPr>
        <a:xfrm>
          <a:off x="14401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157480</xdr:rowOff>
    </xdr:from>
    <xdr:to>
      <xdr:col>69</xdr:col>
      <xdr:colOff>92075</xdr:colOff>
      <xdr:row>59</xdr:row>
      <xdr:rowOff>16510</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3004800" y="10101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64" name="楕円 263">
          <a:extLst>
            <a:ext uri="{FF2B5EF4-FFF2-40B4-BE49-F238E27FC236}">
              <a16:creationId xmlns:a16="http://schemas.microsoft.com/office/drawing/2014/main" xmlns="" id="{00000000-0008-0000-0400-000008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65" name="その他該当値テキスト">
          <a:extLst>
            <a:ext uri="{FF2B5EF4-FFF2-40B4-BE49-F238E27FC236}">
              <a16:creationId xmlns:a16="http://schemas.microsoft.com/office/drawing/2014/main" xmlns="" id="{00000000-0008-0000-0400-000009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83820</xdr:rowOff>
    </xdr:from>
    <xdr:to>
      <xdr:col>78</xdr:col>
      <xdr:colOff>120650</xdr:colOff>
      <xdr:row>59</xdr:row>
      <xdr:rowOff>13970</xdr:rowOff>
    </xdr:to>
    <xdr:sp macro="" textlink="">
      <xdr:nvSpPr>
        <xdr:cNvPr id="266" name="楕円 265">
          <a:extLst>
            <a:ext uri="{FF2B5EF4-FFF2-40B4-BE49-F238E27FC236}">
              <a16:creationId xmlns:a16="http://schemas.microsoft.com/office/drawing/2014/main" xmlns="" id="{00000000-0008-0000-0400-00000A010000}"/>
            </a:ext>
          </a:extLst>
        </xdr:cNvPr>
        <xdr:cNvSpPr/>
      </xdr:nvSpPr>
      <xdr:spPr>
        <a:xfrm>
          <a:off x="15621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170197</xdr:rowOff>
    </xdr:from>
    <xdr:ext cx="7366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5290800" y="1011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45720</xdr:rowOff>
    </xdr:from>
    <xdr:to>
      <xdr:col>74</xdr:col>
      <xdr:colOff>31750</xdr:colOff>
      <xdr:row>58</xdr:row>
      <xdr:rowOff>147320</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4732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137160</xdr:rowOff>
    </xdr:from>
    <xdr:to>
      <xdr:col>69</xdr:col>
      <xdr:colOff>142875</xdr:colOff>
      <xdr:row>59</xdr:row>
      <xdr:rowOff>67310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3843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106680</xdr:rowOff>
    </xdr:from>
    <xdr:to>
      <xdr:col>65</xdr:col>
      <xdr:colOff>53975</xdr:colOff>
      <xdr:row>59</xdr:row>
      <xdr:rowOff>36830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2954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21607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2623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xmlns=""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xmlns=""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xmlns=""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xmlns=""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水道事業への補助金が年々減少していることを要因とし前年度比で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ポイントの減となった。しかしながら、病院事業会計への補助金が依然として高い水準にあるので適切な運営計画を立て、経営改善に努める。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xmlns=""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xmlns=""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xmlns=""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xmlns=""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17272</xdr:rowOff>
    </xdr:from>
    <xdr:to>
      <xdr:col>82</xdr:col>
      <xdr:colOff>107950</xdr:colOff>
      <xdr:row>40</xdr:row>
      <xdr:rowOff>67564</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flipV="1">
          <a:off x="16510000" y="58465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9" name="補助費等最小値テキスト">
          <a:extLst>
            <a:ext uri="{FF2B5EF4-FFF2-40B4-BE49-F238E27FC236}">
              <a16:creationId xmlns:a16="http://schemas.microsoft.com/office/drawing/2014/main" xmlns="" id="{00000000-0008-0000-0400-00002B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103649</xdr:rowOff>
    </xdr:from>
    <xdr:ext cx="762000" cy="259045"/>
    <xdr:sp macro="" textlink="">
      <xdr:nvSpPr>
        <xdr:cNvPr id="301" name="補助費等最大値テキスト">
          <a:extLst>
            <a:ext uri="{FF2B5EF4-FFF2-40B4-BE49-F238E27FC236}">
              <a16:creationId xmlns:a16="http://schemas.microsoft.com/office/drawing/2014/main" xmlns="" id="{00000000-0008-0000-0400-00002D010000}"/>
            </a:ext>
          </a:extLst>
        </xdr:cNvPr>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17272</xdr:rowOff>
    </xdr:from>
    <xdr:to>
      <xdr:col>82</xdr:col>
      <xdr:colOff>196850</xdr:colOff>
      <xdr:row>34</xdr:row>
      <xdr:rowOff>17272</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76708</xdr:rowOff>
    </xdr:from>
    <xdr:to>
      <xdr:col>82</xdr:col>
      <xdr:colOff>107950</xdr:colOff>
      <xdr:row>38</xdr:row>
      <xdr:rowOff>90424</xdr:rowOff>
    </xdr:to>
    <xdr:cxnSp macro="">
      <xdr:nvCxnSpPr>
        <xdr:cNvPr id="303" name="直線コネクタ 302">
          <a:extLst>
            <a:ext uri="{FF2B5EF4-FFF2-40B4-BE49-F238E27FC236}">
              <a16:creationId xmlns:a16="http://schemas.microsoft.com/office/drawing/2014/main" xmlns="" id="{00000000-0008-0000-0400-00002F010000}"/>
            </a:ext>
          </a:extLst>
        </xdr:cNvPr>
        <xdr:cNvCxnSpPr/>
      </xdr:nvCxnSpPr>
      <xdr:spPr>
        <a:xfrm flipV="1">
          <a:off x="15671800" y="65918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04" name="補助費等平均値テキスト">
          <a:extLst>
            <a:ext uri="{FF2B5EF4-FFF2-40B4-BE49-F238E27FC236}">
              <a16:creationId xmlns:a16="http://schemas.microsoft.com/office/drawing/2014/main" xmlns="" id="{00000000-0008-0000-0400-000030010000}"/>
            </a:ext>
          </a:extLst>
        </xdr:cNvPr>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5" name="フローチャート: 判断 304">
          <a:extLst>
            <a:ext uri="{FF2B5EF4-FFF2-40B4-BE49-F238E27FC236}">
              <a16:creationId xmlns:a16="http://schemas.microsoft.com/office/drawing/2014/main" xmlns="" id="{00000000-0008-0000-0400-000031010000}"/>
            </a:ext>
          </a:extLst>
        </xdr:cNvPr>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90424</xdr:rowOff>
    </xdr:from>
    <xdr:to>
      <xdr:col>78</xdr:col>
      <xdr:colOff>69850</xdr:colOff>
      <xdr:row>38</xdr:row>
      <xdr:rowOff>99568</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flipV="1">
          <a:off x="14782800" y="66055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7" name="フローチャート: 判断 306">
          <a:extLst>
            <a:ext uri="{FF2B5EF4-FFF2-40B4-BE49-F238E27FC236}">
              <a16:creationId xmlns:a16="http://schemas.microsoft.com/office/drawing/2014/main" xmlns="" id="{00000000-0008-0000-0400-000033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08" name="テキスト ボックス 307">
          <a:extLst>
            <a:ext uri="{FF2B5EF4-FFF2-40B4-BE49-F238E27FC236}">
              <a16:creationId xmlns:a16="http://schemas.microsoft.com/office/drawing/2014/main" xmlns="" id="{00000000-0008-0000-0400-000034010000}"/>
            </a:ext>
          </a:extLst>
        </xdr:cNvPr>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67564</xdr:rowOff>
    </xdr:from>
    <xdr:to>
      <xdr:col>73</xdr:col>
      <xdr:colOff>180975</xdr:colOff>
      <xdr:row>38</xdr:row>
      <xdr:rowOff>99568</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a:off x="13893800" y="658266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0" name="フローチャート: 判断 309">
          <a:extLst>
            <a:ext uri="{FF2B5EF4-FFF2-40B4-BE49-F238E27FC236}">
              <a16:creationId xmlns:a16="http://schemas.microsoft.com/office/drawing/2014/main" xmlns="" id="{00000000-0008-0000-0400-000036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1" name="テキスト ボックス 310">
          <a:extLst>
            <a:ext uri="{FF2B5EF4-FFF2-40B4-BE49-F238E27FC236}">
              <a16:creationId xmlns:a16="http://schemas.microsoft.com/office/drawing/2014/main" xmlns="" id="{00000000-0008-0000-0400-000037010000}"/>
            </a:ext>
          </a:extLst>
        </xdr:cNvPr>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30988</xdr:rowOff>
    </xdr:from>
    <xdr:to>
      <xdr:col>69</xdr:col>
      <xdr:colOff>92075</xdr:colOff>
      <xdr:row>38</xdr:row>
      <xdr:rowOff>67564</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3004800" y="65460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75963</xdr:rowOff>
    </xdr:from>
    <xdr:ext cx="7620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3512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22" name="楕円 321">
          <a:extLst>
            <a:ext uri="{FF2B5EF4-FFF2-40B4-BE49-F238E27FC236}">
              <a16:creationId xmlns:a16="http://schemas.microsoft.com/office/drawing/2014/main" xmlns="" id="{00000000-0008-0000-0400-000042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23" name="補助費等該当値テキスト">
          <a:extLst>
            <a:ext uri="{FF2B5EF4-FFF2-40B4-BE49-F238E27FC236}">
              <a16:creationId xmlns:a16="http://schemas.microsoft.com/office/drawing/2014/main" xmlns="" id="{00000000-0008-0000-0400-000043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39624</xdr:rowOff>
    </xdr:from>
    <xdr:to>
      <xdr:col>78</xdr:col>
      <xdr:colOff>120650</xdr:colOff>
      <xdr:row>38</xdr:row>
      <xdr:rowOff>141224</xdr:rowOff>
    </xdr:to>
    <xdr:sp macro="" textlink="">
      <xdr:nvSpPr>
        <xdr:cNvPr id="324" name="楕円 323">
          <a:extLst>
            <a:ext uri="{FF2B5EF4-FFF2-40B4-BE49-F238E27FC236}">
              <a16:creationId xmlns:a16="http://schemas.microsoft.com/office/drawing/2014/main" xmlns="" id="{00000000-0008-0000-0400-000044010000}"/>
            </a:ext>
          </a:extLst>
        </xdr:cNvPr>
        <xdr:cNvSpPr/>
      </xdr:nvSpPr>
      <xdr:spPr>
        <a:xfrm>
          <a:off x="15621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126001</xdr:rowOff>
    </xdr:from>
    <xdr:ext cx="7366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5290800" y="664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48768</xdr:rowOff>
    </xdr:from>
    <xdr:to>
      <xdr:col>74</xdr:col>
      <xdr:colOff>31750</xdr:colOff>
      <xdr:row>38</xdr:row>
      <xdr:rowOff>150368</xdr:rowOff>
    </xdr:to>
    <xdr:sp macro="" textlink="">
      <xdr:nvSpPr>
        <xdr:cNvPr id="326" name="楕円 325">
          <a:extLst>
            <a:ext uri="{FF2B5EF4-FFF2-40B4-BE49-F238E27FC236}">
              <a16:creationId xmlns:a16="http://schemas.microsoft.com/office/drawing/2014/main" xmlns="" id="{00000000-0008-0000-0400-000046010000}"/>
            </a:ext>
          </a:extLst>
        </xdr:cNvPr>
        <xdr:cNvSpPr/>
      </xdr:nvSpPr>
      <xdr:spPr>
        <a:xfrm>
          <a:off x="14732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135145</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4401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16764</xdr:rowOff>
    </xdr:from>
    <xdr:to>
      <xdr:col>69</xdr:col>
      <xdr:colOff>142875</xdr:colOff>
      <xdr:row>38</xdr:row>
      <xdr:rowOff>118364</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3843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103141</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3512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151638</xdr:rowOff>
    </xdr:from>
    <xdr:to>
      <xdr:col>65</xdr:col>
      <xdr:colOff>53975</xdr:colOff>
      <xdr:row>38</xdr:row>
      <xdr:rowOff>81788</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2954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66565</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2623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xmlns=""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xmlns=""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xmlns=""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xmlns=""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及び全国平均値よりも良好な数値となっている。これは財政運営指針に基づき、一般会計における地方債の発行を抑制してきた成果ではあるが、近年は防災事業などに地方債を発行していることから増加傾向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今後は老朽化した施設の更新が迫る中で急激な増加を招かぬよう努めていく。</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xmlns=""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xmlns=""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a:extLst>
            <a:ext uri="{FF2B5EF4-FFF2-40B4-BE49-F238E27FC236}">
              <a16:creationId xmlns:a16="http://schemas.microsoft.com/office/drawing/2014/main" xmlns="" id="{00000000-0008-0000-0400-00005A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a:extLst>
            <a:ext uri="{FF2B5EF4-FFF2-40B4-BE49-F238E27FC236}">
              <a16:creationId xmlns:a16="http://schemas.microsoft.com/office/drawing/2014/main" xmlns="" id="{00000000-0008-0000-0400-00005B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a:extLst>
            <a:ext uri="{FF2B5EF4-FFF2-40B4-BE49-F238E27FC236}">
              <a16:creationId xmlns:a16="http://schemas.microsoft.com/office/drawing/2014/main" xmlns="" id="{00000000-0008-0000-0400-00005C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xmlns=""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83566</xdr:rowOff>
    </xdr:from>
    <xdr:to>
      <xdr:col>24</xdr:col>
      <xdr:colOff>25400</xdr:colOff>
      <xdr:row>81</xdr:row>
      <xdr:rowOff>106426</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flipV="1">
          <a:off x="4826000" y="1259941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57" name="公債費最小値テキスト">
          <a:extLst>
            <a:ext uri="{FF2B5EF4-FFF2-40B4-BE49-F238E27FC236}">
              <a16:creationId xmlns:a16="http://schemas.microsoft.com/office/drawing/2014/main" xmlns="" id="{00000000-0008-0000-0400-000065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169943</xdr:rowOff>
    </xdr:from>
    <xdr:ext cx="762000" cy="259045"/>
    <xdr:sp macro="" textlink="">
      <xdr:nvSpPr>
        <xdr:cNvPr id="359" name="公債費最大値テキスト">
          <a:extLst>
            <a:ext uri="{FF2B5EF4-FFF2-40B4-BE49-F238E27FC236}">
              <a16:creationId xmlns:a16="http://schemas.microsoft.com/office/drawing/2014/main" xmlns="" id="{00000000-0008-0000-0400-000067010000}"/>
            </a:ext>
          </a:extLst>
        </xdr:cNvPr>
        <xdr:cNvSpPr txBox="1"/>
      </xdr:nvSpPr>
      <xdr:spPr>
        <a:xfrm>
          <a:off x="4914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83566</xdr:rowOff>
    </xdr:from>
    <xdr:to>
      <xdr:col>24</xdr:col>
      <xdr:colOff>114300</xdr:colOff>
      <xdr:row>73</xdr:row>
      <xdr:rowOff>83566</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4737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83566</xdr:rowOff>
    </xdr:from>
    <xdr:to>
      <xdr:col>24</xdr:col>
      <xdr:colOff>25400</xdr:colOff>
      <xdr:row>75</xdr:row>
      <xdr:rowOff>120142</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flipV="1">
          <a:off x="3987800" y="1294231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2" name="公債費平均値テキスト">
          <a:extLst>
            <a:ext uri="{FF2B5EF4-FFF2-40B4-BE49-F238E27FC236}">
              <a16:creationId xmlns:a16="http://schemas.microsoft.com/office/drawing/2014/main" xmlns="" id="{00000000-0008-0000-0400-00006A010000}"/>
            </a:ext>
          </a:extLst>
        </xdr:cNvPr>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3" name="フローチャート: 判断 362">
          <a:extLst>
            <a:ext uri="{FF2B5EF4-FFF2-40B4-BE49-F238E27FC236}">
              <a16:creationId xmlns:a16="http://schemas.microsoft.com/office/drawing/2014/main" xmlns="" id="{00000000-0008-0000-0400-00006B010000}"/>
            </a:ext>
          </a:extLst>
        </xdr:cNvPr>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83566</xdr:rowOff>
    </xdr:from>
    <xdr:to>
      <xdr:col>19</xdr:col>
      <xdr:colOff>187325</xdr:colOff>
      <xdr:row>75</xdr:row>
      <xdr:rowOff>120142</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3098800" y="129423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87630</xdr:rowOff>
    </xdr:from>
    <xdr:to>
      <xdr:col>20</xdr:col>
      <xdr:colOff>38100</xdr:colOff>
      <xdr:row>78</xdr:row>
      <xdr:rowOff>17780</xdr:rowOff>
    </xdr:to>
    <xdr:sp macro="" textlink="">
      <xdr:nvSpPr>
        <xdr:cNvPr id="365" name="フローチャート: 判断 364">
          <a:extLst>
            <a:ext uri="{FF2B5EF4-FFF2-40B4-BE49-F238E27FC236}">
              <a16:creationId xmlns:a16="http://schemas.microsoft.com/office/drawing/2014/main" xmlns="" id="{00000000-0008-0000-0400-00006D010000}"/>
            </a:ext>
          </a:extLst>
        </xdr:cNvPr>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66" name="テキスト ボックス 365">
          <a:extLst>
            <a:ext uri="{FF2B5EF4-FFF2-40B4-BE49-F238E27FC236}">
              <a16:creationId xmlns:a16="http://schemas.microsoft.com/office/drawing/2014/main" xmlns="" id="{00000000-0008-0000-0400-00006E010000}"/>
            </a:ext>
          </a:extLst>
        </xdr:cNvPr>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51562</xdr:rowOff>
    </xdr:from>
    <xdr:to>
      <xdr:col>15</xdr:col>
      <xdr:colOff>98425</xdr:colOff>
      <xdr:row>75</xdr:row>
      <xdr:rowOff>83566</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a:off x="2209800" y="129103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68" name="フローチャート: 判断 367">
          <a:extLst>
            <a:ext uri="{FF2B5EF4-FFF2-40B4-BE49-F238E27FC236}">
              <a16:creationId xmlns:a16="http://schemas.microsoft.com/office/drawing/2014/main" xmlns="" id="{00000000-0008-0000-0400-000070010000}"/>
            </a:ext>
          </a:extLst>
        </xdr:cNvPr>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51562</xdr:rowOff>
    </xdr:from>
    <xdr:to>
      <xdr:col>11</xdr:col>
      <xdr:colOff>9525</xdr:colOff>
      <xdr:row>75</xdr:row>
      <xdr:rowOff>56134</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flipV="1">
          <a:off x="1320800" y="12910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32766</xdr:rowOff>
    </xdr:from>
    <xdr:to>
      <xdr:col>24</xdr:col>
      <xdr:colOff>76200</xdr:colOff>
      <xdr:row>75</xdr:row>
      <xdr:rowOff>134366</xdr:rowOff>
    </xdr:to>
    <xdr:sp macro="" textlink="">
      <xdr:nvSpPr>
        <xdr:cNvPr id="380" name="楕円 379">
          <a:extLst>
            <a:ext uri="{FF2B5EF4-FFF2-40B4-BE49-F238E27FC236}">
              <a16:creationId xmlns:a16="http://schemas.microsoft.com/office/drawing/2014/main" xmlns="" id="{00000000-0008-0000-0400-00007C010000}"/>
            </a:ext>
          </a:extLst>
        </xdr:cNvPr>
        <xdr:cNvSpPr/>
      </xdr:nvSpPr>
      <xdr:spPr>
        <a:xfrm>
          <a:off x="47752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49293</xdr:rowOff>
    </xdr:from>
    <xdr:ext cx="762000" cy="259045"/>
    <xdr:sp macro="" textlink="">
      <xdr:nvSpPr>
        <xdr:cNvPr id="381" name="公債費該当値テキスト">
          <a:extLst>
            <a:ext uri="{FF2B5EF4-FFF2-40B4-BE49-F238E27FC236}">
              <a16:creationId xmlns:a16="http://schemas.microsoft.com/office/drawing/2014/main" xmlns="" id="{00000000-0008-0000-0400-00007D010000}"/>
            </a:ext>
          </a:extLst>
        </xdr:cNvPr>
        <xdr:cNvSpPr txBox="1"/>
      </xdr:nvSpPr>
      <xdr:spPr>
        <a:xfrm>
          <a:off x="4914900" y="1273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69342</xdr:rowOff>
    </xdr:from>
    <xdr:to>
      <xdr:col>20</xdr:col>
      <xdr:colOff>38100</xdr:colOff>
      <xdr:row>75</xdr:row>
      <xdr:rowOff>170942</xdr:rowOff>
    </xdr:to>
    <xdr:sp macro="" textlink="">
      <xdr:nvSpPr>
        <xdr:cNvPr id="382" name="楕円 381">
          <a:extLst>
            <a:ext uri="{FF2B5EF4-FFF2-40B4-BE49-F238E27FC236}">
              <a16:creationId xmlns:a16="http://schemas.microsoft.com/office/drawing/2014/main" xmlns="" id="{00000000-0008-0000-0400-00007E010000}"/>
            </a:ext>
          </a:extLst>
        </xdr:cNvPr>
        <xdr:cNvSpPr/>
      </xdr:nvSpPr>
      <xdr:spPr>
        <a:xfrm>
          <a:off x="3937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9669</xdr:rowOff>
    </xdr:from>
    <xdr:ext cx="7366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3606800" y="12696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32766</xdr:rowOff>
    </xdr:from>
    <xdr:to>
      <xdr:col>15</xdr:col>
      <xdr:colOff>149225</xdr:colOff>
      <xdr:row>75</xdr:row>
      <xdr:rowOff>134366</xdr:rowOff>
    </xdr:to>
    <xdr:sp macro="" textlink="">
      <xdr:nvSpPr>
        <xdr:cNvPr id="384" name="楕円 383">
          <a:extLst>
            <a:ext uri="{FF2B5EF4-FFF2-40B4-BE49-F238E27FC236}">
              <a16:creationId xmlns:a16="http://schemas.microsoft.com/office/drawing/2014/main" xmlns="" id="{00000000-0008-0000-0400-000080010000}"/>
            </a:ext>
          </a:extLst>
        </xdr:cNvPr>
        <xdr:cNvSpPr/>
      </xdr:nvSpPr>
      <xdr:spPr>
        <a:xfrm>
          <a:off x="3048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144543</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2717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762</xdr:rowOff>
    </xdr:from>
    <xdr:to>
      <xdr:col>11</xdr:col>
      <xdr:colOff>60325</xdr:colOff>
      <xdr:row>75</xdr:row>
      <xdr:rowOff>102362</xdr:rowOff>
    </xdr:to>
    <xdr:sp macro="" textlink="">
      <xdr:nvSpPr>
        <xdr:cNvPr id="386" name="楕円 385">
          <a:extLst>
            <a:ext uri="{FF2B5EF4-FFF2-40B4-BE49-F238E27FC236}">
              <a16:creationId xmlns:a16="http://schemas.microsoft.com/office/drawing/2014/main" xmlns="" id="{00000000-0008-0000-0400-000082010000}"/>
            </a:ext>
          </a:extLst>
        </xdr:cNvPr>
        <xdr:cNvSpPr/>
      </xdr:nvSpPr>
      <xdr:spPr>
        <a:xfrm>
          <a:off x="2159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112539</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828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5334</xdr:rowOff>
    </xdr:from>
    <xdr:to>
      <xdr:col>6</xdr:col>
      <xdr:colOff>171450</xdr:colOff>
      <xdr:row>75</xdr:row>
      <xdr:rowOff>106934</xdr:rowOff>
    </xdr:to>
    <xdr:sp macro="" textlink="">
      <xdr:nvSpPr>
        <xdr:cNvPr id="388" name="楕円 387">
          <a:extLst>
            <a:ext uri="{FF2B5EF4-FFF2-40B4-BE49-F238E27FC236}">
              <a16:creationId xmlns:a16="http://schemas.microsoft.com/office/drawing/2014/main" xmlns="" id="{00000000-0008-0000-0400-000084010000}"/>
            </a:ext>
          </a:extLst>
        </xdr:cNvPr>
        <xdr:cNvSpPr/>
      </xdr:nvSpPr>
      <xdr:spPr>
        <a:xfrm>
          <a:off x="1270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117111</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939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xmlns=""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xmlns=""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xmlns=""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xmlns=""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以外の経常収支比率が類似団体平均を上回っているのは、人件費をはじめ、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xmlns=""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xmlns=""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a:extLst>
            <a:ext uri="{FF2B5EF4-FFF2-40B4-BE49-F238E27FC236}">
              <a16:creationId xmlns:a16="http://schemas.microsoft.com/office/drawing/2014/main" xmlns="" id="{00000000-0008-0000-0400-000094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a:extLst>
            <a:ext uri="{FF2B5EF4-FFF2-40B4-BE49-F238E27FC236}">
              <a16:creationId xmlns:a16="http://schemas.microsoft.com/office/drawing/2014/main" xmlns="" id="{00000000-0008-0000-0400-000095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a:extLst>
            <a:ext uri="{FF2B5EF4-FFF2-40B4-BE49-F238E27FC236}">
              <a16:creationId xmlns:a16="http://schemas.microsoft.com/office/drawing/2014/main" xmlns="" id="{00000000-0008-0000-0400-000096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a:extLst>
            <a:ext uri="{FF2B5EF4-FFF2-40B4-BE49-F238E27FC236}">
              <a16:creationId xmlns:a16="http://schemas.microsoft.com/office/drawing/2014/main" xmlns="" id="{00000000-0008-0000-0400-000097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a:extLst>
            <a:ext uri="{FF2B5EF4-FFF2-40B4-BE49-F238E27FC236}">
              <a16:creationId xmlns:a16="http://schemas.microsoft.com/office/drawing/2014/main" xmlns="" id="{00000000-0008-0000-0400-000098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xmlns=""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154432</xdr:rowOff>
    </xdr:from>
    <xdr:to>
      <xdr:col>82</xdr:col>
      <xdr:colOff>107950</xdr:colOff>
      <xdr:row>80</xdr:row>
      <xdr:rowOff>131572</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flipV="1">
          <a:off x="16510000" y="124988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16" name="公債費以外最小値テキスト">
          <a:extLst>
            <a:ext uri="{FF2B5EF4-FFF2-40B4-BE49-F238E27FC236}">
              <a16:creationId xmlns:a16="http://schemas.microsoft.com/office/drawing/2014/main" xmlns="" id="{00000000-0008-0000-0400-0000A0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69359</xdr:rowOff>
    </xdr:from>
    <xdr:ext cx="762000" cy="259045"/>
    <xdr:sp macro="" textlink="">
      <xdr:nvSpPr>
        <xdr:cNvPr id="418" name="公債費以外最大値テキスト">
          <a:extLst>
            <a:ext uri="{FF2B5EF4-FFF2-40B4-BE49-F238E27FC236}">
              <a16:creationId xmlns:a16="http://schemas.microsoft.com/office/drawing/2014/main" xmlns="" id="{00000000-0008-0000-0400-0000A2010000}"/>
            </a:ext>
          </a:extLst>
        </xdr:cNvPr>
        <xdr:cNvSpPr txBox="1"/>
      </xdr:nvSpPr>
      <xdr:spPr>
        <a:xfrm>
          <a:off x="16598900" y="1224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154432</xdr:rowOff>
    </xdr:from>
    <xdr:to>
      <xdr:col>82</xdr:col>
      <xdr:colOff>196850</xdr:colOff>
      <xdr:row>72</xdr:row>
      <xdr:rowOff>154432</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6421100" y="1249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30987</xdr:rowOff>
    </xdr:from>
    <xdr:to>
      <xdr:col>82</xdr:col>
      <xdr:colOff>107950</xdr:colOff>
      <xdr:row>80</xdr:row>
      <xdr:rowOff>62992</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flipV="1">
          <a:off x="15671800" y="13746987"/>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33291</xdr:rowOff>
    </xdr:from>
    <xdr:ext cx="762000" cy="259045"/>
    <xdr:sp macro="" textlink="">
      <xdr:nvSpPr>
        <xdr:cNvPr id="421" name="公債費以外平均値テキスト">
          <a:extLst>
            <a:ext uri="{FF2B5EF4-FFF2-40B4-BE49-F238E27FC236}">
              <a16:creationId xmlns:a16="http://schemas.microsoft.com/office/drawing/2014/main" xmlns="" id="{00000000-0008-0000-0400-0000A5010000}"/>
            </a:ext>
          </a:extLst>
        </xdr:cNvPr>
        <xdr:cNvSpPr txBox="1"/>
      </xdr:nvSpPr>
      <xdr:spPr>
        <a:xfrm>
          <a:off x="16598900" y="1289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22" name="フローチャート: 判断 421">
          <a:extLst>
            <a:ext uri="{FF2B5EF4-FFF2-40B4-BE49-F238E27FC236}">
              <a16:creationId xmlns:a16="http://schemas.microsoft.com/office/drawing/2014/main" xmlns="" id="{00000000-0008-0000-0400-0000A6010000}"/>
            </a:ext>
          </a:extLst>
        </xdr:cNvPr>
        <xdr:cNvSpPr/>
      </xdr:nvSpPr>
      <xdr:spPr>
        <a:xfrm>
          <a:off x="16459200" y="1304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62992</xdr:rowOff>
    </xdr:from>
    <xdr:to>
      <xdr:col>78</xdr:col>
      <xdr:colOff>69850</xdr:colOff>
      <xdr:row>80</xdr:row>
      <xdr:rowOff>67563</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flipV="1">
          <a:off x="14782800" y="137789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4" name="フローチャート: 判断 423">
          <a:extLst>
            <a:ext uri="{FF2B5EF4-FFF2-40B4-BE49-F238E27FC236}">
              <a16:creationId xmlns:a16="http://schemas.microsoft.com/office/drawing/2014/main" xmlns="" id="{00000000-0008-0000-0400-0000A8010000}"/>
            </a:ext>
          </a:extLst>
        </xdr:cNvPr>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25" name="テキスト ボックス 424">
          <a:extLst>
            <a:ext uri="{FF2B5EF4-FFF2-40B4-BE49-F238E27FC236}">
              <a16:creationId xmlns:a16="http://schemas.microsoft.com/office/drawing/2014/main" xmlns="" id="{00000000-0008-0000-0400-0000A9010000}"/>
            </a:ext>
          </a:extLst>
        </xdr:cNvPr>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58420</xdr:rowOff>
    </xdr:from>
    <xdr:to>
      <xdr:col>73</xdr:col>
      <xdr:colOff>180975</xdr:colOff>
      <xdr:row>80</xdr:row>
      <xdr:rowOff>67563</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a:off x="13893800" y="1377442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7" name="フローチャート: 判断 426">
          <a:extLst>
            <a:ext uri="{FF2B5EF4-FFF2-40B4-BE49-F238E27FC236}">
              <a16:creationId xmlns:a16="http://schemas.microsoft.com/office/drawing/2014/main" xmlns="" id="{00000000-0008-0000-0400-0000AB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28" name="テキスト ボックス 427">
          <a:extLst>
            <a:ext uri="{FF2B5EF4-FFF2-40B4-BE49-F238E27FC236}">
              <a16:creationId xmlns:a16="http://schemas.microsoft.com/office/drawing/2014/main" xmlns="" id="{00000000-0008-0000-0400-0000AC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170435</xdr:rowOff>
    </xdr:from>
    <xdr:to>
      <xdr:col>69</xdr:col>
      <xdr:colOff>92075</xdr:colOff>
      <xdr:row>80</xdr:row>
      <xdr:rowOff>58420</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3004800" y="13714985"/>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146829</xdr:rowOff>
    </xdr:from>
    <xdr:ext cx="762000" cy="259045"/>
    <xdr:sp macro="" textlink="">
      <xdr:nvSpPr>
        <xdr:cNvPr id="431" name="テキスト ボックス 430">
          <a:extLst>
            <a:ext uri="{FF2B5EF4-FFF2-40B4-BE49-F238E27FC236}">
              <a16:creationId xmlns:a16="http://schemas.microsoft.com/office/drawing/2014/main" xmlns="" id="{00000000-0008-0000-0400-0000AF010000}"/>
            </a:ext>
          </a:extLst>
        </xdr:cNvPr>
        <xdr:cNvSpPr txBox="1"/>
      </xdr:nvSpPr>
      <xdr:spPr>
        <a:xfrm>
          <a:off x="13512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xmlns=""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xmlns=""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151637</xdr:rowOff>
    </xdr:from>
    <xdr:to>
      <xdr:col>82</xdr:col>
      <xdr:colOff>158750</xdr:colOff>
      <xdr:row>80</xdr:row>
      <xdr:rowOff>81787</xdr:rowOff>
    </xdr:to>
    <xdr:sp macro="" textlink="">
      <xdr:nvSpPr>
        <xdr:cNvPr id="439" name="楕円 438">
          <a:extLst>
            <a:ext uri="{FF2B5EF4-FFF2-40B4-BE49-F238E27FC236}">
              <a16:creationId xmlns:a16="http://schemas.microsoft.com/office/drawing/2014/main" xmlns="" id="{00000000-0008-0000-0400-0000B7010000}"/>
            </a:ext>
          </a:extLst>
        </xdr:cNvPr>
        <xdr:cNvSpPr/>
      </xdr:nvSpPr>
      <xdr:spPr>
        <a:xfrm>
          <a:off x="164592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60214</xdr:rowOff>
    </xdr:from>
    <xdr:ext cx="762000" cy="259045"/>
    <xdr:sp macro="" textlink="">
      <xdr:nvSpPr>
        <xdr:cNvPr id="440" name="公債費以外該当値テキスト">
          <a:extLst>
            <a:ext uri="{FF2B5EF4-FFF2-40B4-BE49-F238E27FC236}">
              <a16:creationId xmlns:a16="http://schemas.microsoft.com/office/drawing/2014/main" xmlns="" id="{00000000-0008-0000-0400-0000B8010000}"/>
            </a:ext>
          </a:extLst>
        </xdr:cNvPr>
        <xdr:cNvSpPr txBox="1"/>
      </xdr:nvSpPr>
      <xdr:spPr>
        <a:xfrm>
          <a:off x="16598900" y="13604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12192</xdr:rowOff>
    </xdr:from>
    <xdr:to>
      <xdr:col>78</xdr:col>
      <xdr:colOff>120650</xdr:colOff>
      <xdr:row>80</xdr:row>
      <xdr:rowOff>113792</xdr:rowOff>
    </xdr:to>
    <xdr:sp macro="" textlink="">
      <xdr:nvSpPr>
        <xdr:cNvPr id="441" name="楕円 440">
          <a:extLst>
            <a:ext uri="{FF2B5EF4-FFF2-40B4-BE49-F238E27FC236}">
              <a16:creationId xmlns:a16="http://schemas.microsoft.com/office/drawing/2014/main" xmlns="" id="{00000000-0008-0000-0400-0000B9010000}"/>
            </a:ext>
          </a:extLst>
        </xdr:cNvPr>
        <xdr:cNvSpPr/>
      </xdr:nvSpPr>
      <xdr:spPr>
        <a:xfrm>
          <a:off x="15621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98569</xdr:rowOff>
    </xdr:from>
    <xdr:ext cx="7366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5290800" y="1381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16763</xdr:rowOff>
    </xdr:from>
    <xdr:to>
      <xdr:col>74</xdr:col>
      <xdr:colOff>31750</xdr:colOff>
      <xdr:row>80</xdr:row>
      <xdr:rowOff>118363</xdr:rowOff>
    </xdr:to>
    <xdr:sp macro="" textlink="">
      <xdr:nvSpPr>
        <xdr:cNvPr id="443" name="楕円 442">
          <a:extLst>
            <a:ext uri="{FF2B5EF4-FFF2-40B4-BE49-F238E27FC236}">
              <a16:creationId xmlns:a16="http://schemas.microsoft.com/office/drawing/2014/main" xmlns="" id="{00000000-0008-0000-0400-0000BB010000}"/>
            </a:ext>
          </a:extLst>
        </xdr:cNvPr>
        <xdr:cNvSpPr/>
      </xdr:nvSpPr>
      <xdr:spPr>
        <a:xfrm>
          <a:off x="14732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103140</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4401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7620</xdr:rowOff>
    </xdr:from>
    <xdr:to>
      <xdr:col>69</xdr:col>
      <xdr:colOff>142875</xdr:colOff>
      <xdr:row>80</xdr:row>
      <xdr:rowOff>109220</xdr:rowOff>
    </xdr:to>
    <xdr:sp macro="" textlink="">
      <xdr:nvSpPr>
        <xdr:cNvPr id="445" name="楕円 444">
          <a:extLst>
            <a:ext uri="{FF2B5EF4-FFF2-40B4-BE49-F238E27FC236}">
              <a16:creationId xmlns:a16="http://schemas.microsoft.com/office/drawing/2014/main" xmlns="" id="{00000000-0008-0000-0400-0000BD010000}"/>
            </a:ext>
          </a:extLst>
        </xdr:cNvPr>
        <xdr:cNvSpPr/>
      </xdr:nvSpPr>
      <xdr:spPr>
        <a:xfrm>
          <a:off x="13843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93997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3512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119635</xdr:rowOff>
    </xdr:from>
    <xdr:to>
      <xdr:col>65</xdr:col>
      <xdr:colOff>53975</xdr:colOff>
      <xdr:row>80</xdr:row>
      <xdr:rowOff>49785</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2954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34562</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2623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xmlns=""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32884</xdr:rowOff>
    </xdr:from>
    <xdr:to>
      <xdr:col>29</xdr:col>
      <xdr:colOff>127000</xdr:colOff>
      <xdr:row>20</xdr:row>
      <xdr:rowOff>41251</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flipV="1">
          <a:off x="5651500" y="2137909"/>
          <a:ext cx="0" cy="1379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13328</xdr:rowOff>
    </xdr:from>
    <xdr:ext cx="762000" cy="259045"/>
    <xdr:sp macro="" textlink="">
      <xdr:nvSpPr>
        <xdr:cNvPr id="44" name="人口1人当たり決算額の推移最小値テキスト130">
          <a:extLst>
            <a:ext uri="{FF2B5EF4-FFF2-40B4-BE49-F238E27FC236}">
              <a16:creationId xmlns:a16="http://schemas.microsoft.com/office/drawing/2014/main" xmlns="" id="{00000000-0008-0000-0500-00002C000000}"/>
            </a:ext>
          </a:extLst>
        </xdr:cNvPr>
        <xdr:cNvSpPr txBox="1"/>
      </xdr:nvSpPr>
      <xdr:spPr>
        <a:xfrm>
          <a:off x="5740400" y="348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41251</xdr:rowOff>
    </xdr:from>
    <xdr:to>
      <xdr:col>30</xdr:col>
      <xdr:colOff>25400</xdr:colOff>
      <xdr:row>20</xdr:row>
      <xdr:rowOff>41251</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35178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119261</xdr:rowOff>
    </xdr:from>
    <xdr:ext cx="762000" cy="259045"/>
    <xdr:sp macro="" textlink="">
      <xdr:nvSpPr>
        <xdr:cNvPr id="46" name="人口1人当たり決算額の推移最大値テキスト130">
          <a:extLst>
            <a:ext uri="{FF2B5EF4-FFF2-40B4-BE49-F238E27FC236}">
              <a16:creationId xmlns:a16="http://schemas.microsoft.com/office/drawing/2014/main" xmlns="" id="{00000000-0008-0000-0500-00002E000000}"/>
            </a:ext>
          </a:extLst>
        </xdr:cNvPr>
        <xdr:cNvSpPr txBox="1"/>
      </xdr:nvSpPr>
      <xdr:spPr>
        <a:xfrm>
          <a:off x="5740400" y="188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32884</xdr:rowOff>
    </xdr:from>
    <xdr:to>
      <xdr:col>30</xdr:col>
      <xdr:colOff>25400</xdr:colOff>
      <xdr:row>12</xdr:row>
      <xdr:rowOff>32884</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21379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51090</xdr:rowOff>
    </xdr:from>
    <xdr:to>
      <xdr:col>29</xdr:col>
      <xdr:colOff>127000</xdr:colOff>
      <xdr:row>18</xdr:row>
      <xdr:rowOff>51327</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a:off x="5003800" y="3184815"/>
          <a:ext cx="647700" cy="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66148</xdr:rowOff>
    </xdr:from>
    <xdr:ext cx="762000" cy="259045"/>
    <xdr:sp macro="" textlink="">
      <xdr:nvSpPr>
        <xdr:cNvPr id="49" name="人口1人当たり決算額の推移平均値テキスト130">
          <a:extLst>
            <a:ext uri="{FF2B5EF4-FFF2-40B4-BE49-F238E27FC236}">
              <a16:creationId xmlns:a16="http://schemas.microsoft.com/office/drawing/2014/main" xmlns="" id="{00000000-0008-0000-0500-000031000000}"/>
            </a:ext>
          </a:extLst>
        </xdr:cNvPr>
        <xdr:cNvSpPr txBox="1"/>
      </xdr:nvSpPr>
      <xdr:spPr>
        <a:xfrm>
          <a:off x="5740400" y="285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49621</xdr:rowOff>
    </xdr:from>
    <xdr:to>
      <xdr:col>29</xdr:col>
      <xdr:colOff>177800</xdr:colOff>
      <xdr:row>17</xdr:row>
      <xdr:rowOff>151221</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56007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51090</xdr:rowOff>
    </xdr:from>
    <xdr:to>
      <xdr:col>26</xdr:col>
      <xdr:colOff>50800</xdr:colOff>
      <xdr:row>18</xdr:row>
      <xdr:rowOff>91149</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flipV="1">
          <a:off x="4305300" y="3184815"/>
          <a:ext cx="698500" cy="40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82576</xdr:rowOff>
    </xdr:from>
    <xdr:to>
      <xdr:col>26</xdr:col>
      <xdr:colOff>101600</xdr:colOff>
      <xdr:row>18</xdr:row>
      <xdr:rowOff>12726</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4953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22903</xdr:rowOff>
    </xdr:from>
    <xdr:ext cx="736600" cy="259045"/>
    <xdr:sp macro="" textlink="">
      <xdr:nvSpPr>
        <xdr:cNvPr id="53" name="テキスト ボックス 52">
          <a:extLst>
            <a:ext uri="{FF2B5EF4-FFF2-40B4-BE49-F238E27FC236}">
              <a16:creationId xmlns:a16="http://schemas.microsoft.com/office/drawing/2014/main" xmlns="" id="{00000000-0008-0000-0500-000035000000}"/>
            </a:ext>
          </a:extLst>
        </xdr:cNvPr>
        <xdr:cNvSpPr txBox="1"/>
      </xdr:nvSpPr>
      <xdr:spPr>
        <a:xfrm>
          <a:off x="4622800" y="2813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82133</xdr:rowOff>
    </xdr:from>
    <xdr:to>
      <xdr:col>22</xdr:col>
      <xdr:colOff>114300</xdr:colOff>
      <xdr:row>18</xdr:row>
      <xdr:rowOff>91149</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a:off x="3606800" y="3215858"/>
          <a:ext cx="698500" cy="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150251</xdr:rowOff>
    </xdr:from>
    <xdr:to>
      <xdr:col>22</xdr:col>
      <xdr:colOff>165100</xdr:colOff>
      <xdr:row>18</xdr:row>
      <xdr:rowOff>80401</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254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90578</xdr:rowOff>
    </xdr:from>
    <xdr:ext cx="7620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3924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82133</xdr:rowOff>
    </xdr:from>
    <xdr:to>
      <xdr:col>18</xdr:col>
      <xdr:colOff>177800</xdr:colOff>
      <xdr:row>18</xdr:row>
      <xdr:rowOff>124598</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flipV="1">
          <a:off x="2908300" y="3215858"/>
          <a:ext cx="698500" cy="42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162413</xdr:rowOff>
    </xdr:from>
    <xdr:to>
      <xdr:col>19</xdr:col>
      <xdr:colOff>38100</xdr:colOff>
      <xdr:row>18</xdr:row>
      <xdr:rowOff>92563</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3556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102740</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2258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167936</xdr:rowOff>
    </xdr:from>
    <xdr:to>
      <xdr:col>15</xdr:col>
      <xdr:colOff>101600</xdr:colOff>
      <xdr:row>18</xdr:row>
      <xdr:rowOff>98086</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2857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108263</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2527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527</xdr:rowOff>
    </xdr:from>
    <xdr:to>
      <xdr:col>29</xdr:col>
      <xdr:colOff>177800</xdr:colOff>
      <xdr:row>18</xdr:row>
      <xdr:rowOff>102127</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5600700" y="3134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144054</xdr:rowOff>
    </xdr:from>
    <xdr:ext cx="762000" cy="259045"/>
    <xdr:sp macro="" textlink="">
      <xdr:nvSpPr>
        <xdr:cNvPr id="68" name="人口1人当たり決算額の推移該当値テキスト130">
          <a:extLst>
            <a:ext uri="{FF2B5EF4-FFF2-40B4-BE49-F238E27FC236}">
              <a16:creationId xmlns:a16="http://schemas.microsoft.com/office/drawing/2014/main" xmlns="" id="{00000000-0008-0000-0500-000044000000}"/>
            </a:ext>
          </a:extLst>
        </xdr:cNvPr>
        <xdr:cNvSpPr txBox="1"/>
      </xdr:nvSpPr>
      <xdr:spPr>
        <a:xfrm>
          <a:off x="5740400" y="310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290</xdr:rowOff>
    </xdr:from>
    <xdr:to>
      <xdr:col>26</xdr:col>
      <xdr:colOff>101600</xdr:colOff>
      <xdr:row>18</xdr:row>
      <xdr:rowOff>101890</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953000" y="3134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86667</xdr:rowOff>
    </xdr:from>
    <xdr:ext cx="7366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4622800" y="3220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40349</xdr:rowOff>
    </xdr:from>
    <xdr:to>
      <xdr:col>22</xdr:col>
      <xdr:colOff>165100</xdr:colOff>
      <xdr:row>18</xdr:row>
      <xdr:rowOff>141949</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254500" y="317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126726</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924300" y="3260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31333</xdr:rowOff>
    </xdr:from>
    <xdr:to>
      <xdr:col>19</xdr:col>
      <xdr:colOff>38100</xdr:colOff>
      <xdr:row>18</xdr:row>
      <xdr:rowOff>132933</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3556000" y="3165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117710</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225800" y="3251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73798</xdr:rowOff>
    </xdr:from>
    <xdr:to>
      <xdr:col>15</xdr:col>
      <xdr:colOff>101600</xdr:colOff>
      <xdr:row>19</xdr:row>
      <xdr:rowOff>3948</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2857500" y="3207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160175</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2527300" y="3293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xmlns=""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xmlns=""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xmlns=""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xmlns=""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xmlns=""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xmlns=""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xmlns=""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xmlns=""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147296</xdr:rowOff>
    </xdr:from>
    <xdr:to>
      <xdr:col>29</xdr:col>
      <xdr:colOff>127000</xdr:colOff>
      <xdr:row>38</xdr:row>
      <xdr:rowOff>8242</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flipV="1">
          <a:off x="5651500" y="6071846"/>
          <a:ext cx="0" cy="14039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323219</xdr:rowOff>
    </xdr:from>
    <xdr:ext cx="762000" cy="259045"/>
    <xdr:sp macro="" textlink="">
      <xdr:nvSpPr>
        <xdr:cNvPr id="107" name="人口1人当たり決算額の推移最小値テキスト445">
          <a:extLst>
            <a:ext uri="{FF2B5EF4-FFF2-40B4-BE49-F238E27FC236}">
              <a16:creationId xmlns:a16="http://schemas.microsoft.com/office/drawing/2014/main" xmlns="" id="{00000000-0008-0000-0500-00006B000000}"/>
            </a:ext>
          </a:extLst>
        </xdr:cNvPr>
        <xdr:cNvSpPr txBox="1"/>
      </xdr:nvSpPr>
      <xdr:spPr>
        <a:xfrm>
          <a:off x="5740400" y="744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8242</xdr:rowOff>
    </xdr:from>
    <xdr:to>
      <xdr:col>30</xdr:col>
      <xdr:colOff>25400</xdr:colOff>
      <xdr:row>38</xdr:row>
      <xdr:rowOff>8242</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562600" y="7475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62223</xdr:rowOff>
    </xdr:from>
    <xdr:ext cx="762000" cy="259045"/>
    <xdr:sp macro="" textlink="">
      <xdr:nvSpPr>
        <xdr:cNvPr id="109" name="人口1人当たり決算額の推移最大値テキスト445">
          <a:extLst>
            <a:ext uri="{FF2B5EF4-FFF2-40B4-BE49-F238E27FC236}">
              <a16:creationId xmlns:a16="http://schemas.microsoft.com/office/drawing/2014/main" xmlns="" id="{00000000-0008-0000-0500-00006D000000}"/>
            </a:ext>
          </a:extLst>
        </xdr:cNvPr>
        <xdr:cNvSpPr txBox="1"/>
      </xdr:nvSpPr>
      <xdr:spPr>
        <a:xfrm>
          <a:off x="5740400" y="58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147296</xdr:rowOff>
    </xdr:from>
    <xdr:to>
      <xdr:col>30</xdr:col>
      <xdr:colOff>25400</xdr:colOff>
      <xdr:row>33</xdr:row>
      <xdr:rowOff>147296</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a:off x="5562600" y="6071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308982</xdr:rowOff>
    </xdr:from>
    <xdr:to>
      <xdr:col>29</xdr:col>
      <xdr:colOff>127000</xdr:colOff>
      <xdr:row>36</xdr:row>
      <xdr:rowOff>106590</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003800" y="6919332"/>
          <a:ext cx="647700" cy="1405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314387</xdr:rowOff>
    </xdr:from>
    <xdr:ext cx="762000" cy="259045"/>
    <xdr:sp macro="" textlink="">
      <xdr:nvSpPr>
        <xdr:cNvPr id="112" name="人口1人当たり決算額の推移平均値テキスト445">
          <a:extLst>
            <a:ext uri="{FF2B5EF4-FFF2-40B4-BE49-F238E27FC236}">
              <a16:creationId xmlns:a16="http://schemas.microsoft.com/office/drawing/2014/main" xmlns="" id="{00000000-0008-0000-0500-000070000000}"/>
            </a:ext>
          </a:extLst>
        </xdr:cNvPr>
        <xdr:cNvSpPr txBox="1"/>
      </xdr:nvSpPr>
      <xdr:spPr>
        <a:xfrm>
          <a:off x="5740400" y="6581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126410</xdr:rowOff>
    </xdr:from>
    <xdr:to>
      <xdr:col>29</xdr:col>
      <xdr:colOff>177800</xdr:colOff>
      <xdr:row>35</xdr:row>
      <xdr:rowOff>228010</xdr:rowOff>
    </xdr:to>
    <xdr:sp macro="" textlink="">
      <xdr:nvSpPr>
        <xdr:cNvPr id="113" name="フローチャート: 判断 112">
          <a:extLst>
            <a:ext uri="{FF2B5EF4-FFF2-40B4-BE49-F238E27FC236}">
              <a16:creationId xmlns:a16="http://schemas.microsoft.com/office/drawing/2014/main" xmlns="" id="{00000000-0008-0000-0500-000071000000}"/>
            </a:ext>
          </a:extLst>
        </xdr:cNvPr>
        <xdr:cNvSpPr/>
      </xdr:nvSpPr>
      <xdr:spPr bwMode="auto">
        <a:xfrm>
          <a:off x="5600700" y="673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308982</xdr:rowOff>
    </xdr:from>
    <xdr:to>
      <xdr:col>26</xdr:col>
      <xdr:colOff>50800</xdr:colOff>
      <xdr:row>36</xdr:row>
      <xdr:rowOff>118885</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flipV="1">
          <a:off x="4305300" y="6919332"/>
          <a:ext cx="698500" cy="152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161876</xdr:rowOff>
    </xdr:from>
    <xdr:to>
      <xdr:col>26</xdr:col>
      <xdr:colOff>101600</xdr:colOff>
      <xdr:row>35</xdr:row>
      <xdr:rowOff>263476</xdr:rowOff>
    </xdr:to>
    <xdr:sp macro="" textlink="">
      <xdr:nvSpPr>
        <xdr:cNvPr id="115" name="フローチャート: 判断 114">
          <a:extLst>
            <a:ext uri="{FF2B5EF4-FFF2-40B4-BE49-F238E27FC236}">
              <a16:creationId xmlns:a16="http://schemas.microsoft.com/office/drawing/2014/main" xmlns="" id="{00000000-0008-0000-0500-000073000000}"/>
            </a:ext>
          </a:extLst>
        </xdr:cNvPr>
        <xdr:cNvSpPr/>
      </xdr:nvSpPr>
      <xdr:spPr bwMode="auto">
        <a:xfrm>
          <a:off x="49530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273653</xdr:rowOff>
    </xdr:from>
    <xdr:ext cx="736600" cy="259045"/>
    <xdr:sp macro="" textlink="">
      <xdr:nvSpPr>
        <xdr:cNvPr id="116" name="テキスト ボックス 115">
          <a:extLst>
            <a:ext uri="{FF2B5EF4-FFF2-40B4-BE49-F238E27FC236}">
              <a16:creationId xmlns:a16="http://schemas.microsoft.com/office/drawing/2014/main" xmlns="" id="{00000000-0008-0000-0500-000074000000}"/>
            </a:ext>
          </a:extLst>
        </xdr:cNvPr>
        <xdr:cNvSpPr txBox="1"/>
      </xdr:nvSpPr>
      <xdr:spPr>
        <a:xfrm>
          <a:off x="4622800" y="6541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88547</xdr:rowOff>
    </xdr:from>
    <xdr:to>
      <xdr:col>22</xdr:col>
      <xdr:colOff>114300</xdr:colOff>
      <xdr:row>36</xdr:row>
      <xdr:rowOff>118885</xdr:rowOff>
    </xdr:to>
    <xdr:cxnSp macro="">
      <xdr:nvCxnSpPr>
        <xdr:cNvPr id="117" name="直線コネクタ 116">
          <a:extLst>
            <a:ext uri="{FF2B5EF4-FFF2-40B4-BE49-F238E27FC236}">
              <a16:creationId xmlns:a16="http://schemas.microsoft.com/office/drawing/2014/main" xmlns="" id="{00000000-0008-0000-0500-000075000000}"/>
            </a:ext>
          </a:extLst>
        </xdr:cNvPr>
        <xdr:cNvCxnSpPr/>
      </xdr:nvCxnSpPr>
      <xdr:spPr bwMode="auto">
        <a:xfrm>
          <a:off x="3606800" y="7041797"/>
          <a:ext cx="698500" cy="303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217050</xdr:rowOff>
    </xdr:from>
    <xdr:to>
      <xdr:col>22</xdr:col>
      <xdr:colOff>165100</xdr:colOff>
      <xdr:row>35</xdr:row>
      <xdr:rowOff>318650</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42545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328827</xdr:rowOff>
    </xdr:from>
    <xdr:ext cx="762000" cy="259045"/>
    <xdr:sp macro="" textlink="">
      <xdr:nvSpPr>
        <xdr:cNvPr id="119" name="テキスト ボックス 118">
          <a:extLst>
            <a:ext uri="{FF2B5EF4-FFF2-40B4-BE49-F238E27FC236}">
              <a16:creationId xmlns:a16="http://schemas.microsoft.com/office/drawing/2014/main" xmlns="" id="{00000000-0008-0000-0500-000077000000}"/>
            </a:ext>
          </a:extLst>
        </xdr:cNvPr>
        <xdr:cNvSpPr txBox="1"/>
      </xdr:nvSpPr>
      <xdr:spPr>
        <a:xfrm>
          <a:off x="3924300" y="65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88547</xdr:rowOff>
    </xdr:from>
    <xdr:to>
      <xdr:col>18</xdr:col>
      <xdr:colOff>177800</xdr:colOff>
      <xdr:row>36</xdr:row>
      <xdr:rowOff>115897</xdr:rowOff>
    </xdr:to>
    <xdr:cxnSp macro="">
      <xdr:nvCxnSpPr>
        <xdr:cNvPr id="120" name="直線コネクタ 119">
          <a:extLst>
            <a:ext uri="{FF2B5EF4-FFF2-40B4-BE49-F238E27FC236}">
              <a16:creationId xmlns:a16="http://schemas.microsoft.com/office/drawing/2014/main" xmlns="" id="{00000000-0008-0000-0500-000078000000}"/>
            </a:ext>
          </a:extLst>
        </xdr:cNvPr>
        <xdr:cNvCxnSpPr/>
      </xdr:nvCxnSpPr>
      <xdr:spPr bwMode="auto">
        <a:xfrm flipV="1">
          <a:off x="2908300" y="7041797"/>
          <a:ext cx="698500" cy="27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212641</xdr:rowOff>
    </xdr:from>
    <xdr:to>
      <xdr:col>19</xdr:col>
      <xdr:colOff>38100</xdr:colOff>
      <xdr:row>35</xdr:row>
      <xdr:rowOff>314241</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35560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324418</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3225800" y="6591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210176</xdr:rowOff>
    </xdr:from>
    <xdr:to>
      <xdr:col>15</xdr:col>
      <xdr:colOff>101600</xdr:colOff>
      <xdr:row>35</xdr:row>
      <xdr:rowOff>311776</xdr:rowOff>
    </xdr:to>
    <xdr:sp macro="" textlink="">
      <xdr:nvSpPr>
        <xdr:cNvPr id="123" name="フローチャート: 判断 122">
          <a:extLst>
            <a:ext uri="{FF2B5EF4-FFF2-40B4-BE49-F238E27FC236}">
              <a16:creationId xmlns:a16="http://schemas.microsoft.com/office/drawing/2014/main" xmlns="" id="{00000000-0008-0000-0500-00007B000000}"/>
            </a:ext>
          </a:extLst>
        </xdr:cNvPr>
        <xdr:cNvSpPr/>
      </xdr:nvSpPr>
      <xdr:spPr bwMode="auto">
        <a:xfrm>
          <a:off x="28575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321953</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25273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55790</xdr:rowOff>
    </xdr:from>
    <xdr:to>
      <xdr:col>29</xdr:col>
      <xdr:colOff>177800</xdr:colOff>
      <xdr:row>36</xdr:row>
      <xdr:rowOff>157390</xdr:rowOff>
    </xdr:to>
    <xdr:sp macro="" textlink="">
      <xdr:nvSpPr>
        <xdr:cNvPr id="130" name="楕円 129">
          <a:extLst>
            <a:ext uri="{FF2B5EF4-FFF2-40B4-BE49-F238E27FC236}">
              <a16:creationId xmlns:a16="http://schemas.microsoft.com/office/drawing/2014/main" xmlns="" id="{00000000-0008-0000-0500-000082000000}"/>
            </a:ext>
          </a:extLst>
        </xdr:cNvPr>
        <xdr:cNvSpPr/>
      </xdr:nvSpPr>
      <xdr:spPr bwMode="auto">
        <a:xfrm>
          <a:off x="5600700" y="7009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27867</xdr:rowOff>
    </xdr:from>
    <xdr:ext cx="762000" cy="259045"/>
    <xdr:sp macro="" textlink="">
      <xdr:nvSpPr>
        <xdr:cNvPr id="131" name="人口1人当たり決算額の推移該当値テキスト445">
          <a:extLst>
            <a:ext uri="{FF2B5EF4-FFF2-40B4-BE49-F238E27FC236}">
              <a16:creationId xmlns:a16="http://schemas.microsoft.com/office/drawing/2014/main" xmlns="" id="{00000000-0008-0000-0500-000083000000}"/>
            </a:ext>
          </a:extLst>
        </xdr:cNvPr>
        <xdr:cNvSpPr txBox="1"/>
      </xdr:nvSpPr>
      <xdr:spPr>
        <a:xfrm>
          <a:off x="5740400" y="698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258182</xdr:rowOff>
    </xdr:from>
    <xdr:to>
      <xdr:col>26</xdr:col>
      <xdr:colOff>101600</xdr:colOff>
      <xdr:row>36</xdr:row>
      <xdr:rowOff>16882</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4953000" y="6868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1659</xdr:rowOff>
    </xdr:from>
    <xdr:ext cx="7366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4622800" y="6954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68085</xdr:rowOff>
    </xdr:from>
    <xdr:to>
      <xdr:col>22</xdr:col>
      <xdr:colOff>165100</xdr:colOff>
      <xdr:row>36</xdr:row>
      <xdr:rowOff>169685</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4254500" y="7021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154462</xdr:rowOff>
    </xdr:from>
    <xdr:ext cx="7620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3924300" y="7107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37747</xdr:rowOff>
    </xdr:from>
    <xdr:to>
      <xdr:col>19</xdr:col>
      <xdr:colOff>38100</xdr:colOff>
      <xdr:row>36</xdr:row>
      <xdr:rowOff>139347</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3556000" y="6990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124124</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3225800" y="707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65097</xdr:rowOff>
    </xdr:from>
    <xdr:to>
      <xdr:col>15</xdr:col>
      <xdr:colOff>101600</xdr:colOff>
      <xdr:row>36</xdr:row>
      <xdr:rowOff>166697</xdr:rowOff>
    </xdr:to>
    <xdr:sp macro="" textlink="">
      <xdr:nvSpPr>
        <xdr:cNvPr id="138" name="楕円 137">
          <a:extLst>
            <a:ext uri="{FF2B5EF4-FFF2-40B4-BE49-F238E27FC236}">
              <a16:creationId xmlns:a16="http://schemas.microsoft.com/office/drawing/2014/main" xmlns="" id="{00000000-0008-0000-0500-00008A000000}"/>
            </a:ext>
          </a:extLst>
        </xdr:cNvPr>
        <xdr:cNvSpPr/>
      </xdr:nvSpPr>
      <xdr:spPr bwMode="auto">
        <a:xfrm>
          <a:off x="2857500" y="7018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151474</xdr:rowOff>
    </xdr:from>
    <xdr:ext cx="762000" cy="259045"/>
    <xdr:sp macro="" textlink="">
      <xdr:nvSpPr>
        <xdr:cNvPr id="139" name="テキスト ボックス 138">
          <a:extLst>
            <a:ext uri="{FF2B5EF4-FFF2-40B4-BE49-F238E27FC236}">
              <a16:creationId xmlns:a16="http://schemas.microsoft.com/office/drawing/2014/main" xmlns="" id="{00000000-0008-0000-0500-00008B000000}"/>
            </a:ext>
          </a:extLst>
        </xdr:cNvPr>
        <xdr:cNvSpPr txBox="1"/>
      </xdr:nvSpPr>
      <xdr:spPr>
        <a:xfrm>
          <a:off x="2527300" y="71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8,593
8,451
270.77
6,419,918
6,177,505
175,421
3,525,461
2,517,251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154887</xdr:rowOff>
    </xdr:from>
    <xdr:to>
      <xdr:col>24</xdr:col>
      <xdr:colOff>62865</xdr:colOff>
      <xdr:row>37</xdr:row>
      <xdr:rowOff>121557</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126937"/>
          <a:ext cx="1270" cy="133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125384</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46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121557</xdr:rowOff>
    </xdr:from>
    <xdr:to>
      <xdr:col>24</xdr:col>
      <xdr:colOff>152400</xdr:colOff>
      <xdr:row>37</xdr:row>
      <xdr:rowOff>121557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46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101564</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490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154887</xdr:rowOff>
    </xdr:from>
    <xdr:to>
      <xdr:col>24</xdr:col>
      <xdr:colOff>152400</xdr:colOff>
      <xdr:row>29</xdr:row>
      <xdr:rowOff>154887</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12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153248</xdr:rowOff>
    </xdr:from>
    <xdr:to>
      <xdr:col>24</xdr:col>
      <xdr:colOff>63500</xdr:colOff>
      <xdr:row>36</xdr:row>
      <xdr:rowOff>42194</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6153998"/>
          <a:ext cx="838200" cy="6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80901</xdr:rowOff>
    </xdr:from>
    <xdr:ext cx="599010"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59102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58024</xdr:rowOff>
    </xdr:from>
    <xdr:to>
      <xdr:col>24</xdr:col>
      <xdr:colOff>114300</xdr:colOff>
      <xdr:row>35</xdr:row>
      <xdr:rowOff>159624</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42194</xdr:rowOff>
    </xdr:from>
    <xdr:to>
      <xdr:col>19</xdr:col>
      <xdr:colOff>177800</xdr:colOff>
      <xdr:row>36</xdr:row>
      <xdr:rowOff>80454</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6214394"/>
          <a:ext cx="889000" cy="3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13630</xdr:rowOff>
    </xdr:from>
    <xdr:to>
      <xdr:col>20</xdr:col>
      <xdr:colOff>38100</xdr:colOff>
      <xdr:row>36</xdr:row>
      <xdr:rowOff>115230</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106357</xdr:rowOff>
    </xdr:from>
    <xdr:ext cx="599010"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497795" y="6278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80454</xdr:rowOff>
    </xdr:from>
    <xdr:to>
      <xdr:col>15</xdr:col>
      <xdr:colOff>50800</xdr:colOff>
      <xdr:row>36</xdr:row>
      <xdr:rowOff>102705</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019300" y="6252654"/>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68456</xdr:rowOff>
    </xdr:from>
    <xdr:to>
      <xdr:col>15</xdr:col>
      <xdr:colOff>101600</xdr:colOff>
      <xdr:row>36</xdr:row>
      <xdr:rowOff>170056</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161183</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08795" y="633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102705</xdr:rowOff>
    </xdr:from>
    <xdr:to>
      <xdr:col>10</xdr:col>
      <xdr:colOff>114300</xdr:colOff>
      <xdr:row>36</xdr:row>
      <xdr:rowOff>123287</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6274905"/>
          <a:ext cx="889000" cy="2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71298</xdr:rowOff>
    </xdr:from>
    <xdr:to>
      <xdr:col>10</xdr:col>
      <xdr:colOff>165100</xdr:colOff>
      <xdr:row>37</xdr:row>
      <xdr:rowOff>1448</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164025</xdr:rowOff>
    </xdr:from>
    <xdr:ext cx="599010"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19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66391</xdr:rowOff>
    </xdr:from>
    <xdr:to>
      <xdr:col>6</xdr:col>
      <xdr:colOff>38100</xdr:colOff>
      <xdr:row>36</xdr:row>
      <xdr:rowOff>167991</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13068</xdr:rowOff>
    </xdr:from>
    <xdr:ext cx="599010"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30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102448</xdr:rowOff>
    </xdr:from>
    <xdr:to>
      <xdr:col>24</xdr:col>
      <xdr:colOff>114300</xdr:colOff>
      <xdr:row>36</xdr:row>
      <xdr:rowOff>32598</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10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80875</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6081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162844</xdr:rowOff>
    </xdr:from>
    <xdr:to>
      <xdr:col>20</xdr:col>
      <xdr:colOff>38100</xdr:colOff>
      <xdr:row>36</xdr:row>
      <xdr:rowOff>92994</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1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109521</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5938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29654</xdr:rowOff>
    </xdr:from>
    <xdr:to>
      <xdr:col>15</xdr:col>
      <xdr:colOff>101600</xdr:colOff>
      <xdr:row>36</xdr:row>
      <xdr:rowOff>131254</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20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147781</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5977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51905</xdr:rowOff>
    </xdr:from>
    <xdr:to>
      <xdr:col>10</xdr:col>
      <xdr:colOff>165100</xdr:colOff>
      <xdr:row>36</xdr:row>
      <xdr:rowOff>153505</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22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170032</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5999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72487</xdr:rowOff>
    </xdr:from>
    <xdr:to>
      <xdr:col>6</xdr:col>
      <xdr:colOff>38100</xdr:colOff>
      <xdr:row>37</xdr:row>
      <xdr:rowOff>2637</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24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165214</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633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xmlns=""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xmlns=""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41215</xdr:rowOff>
    </xdr:from>
    <xdr:to>
      <xdr:col>24</xdr:col>
      <xdr:colOff>62865</xdr:colOff>
      <xdr:row>58</xdr:row>
      <xdr:rowOff>54482</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flipV="1">
          <a:off x="4633595" y="8785165"/>
          <a:ext cx="1270" cy="121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58309</xdr:rowOff>
    </xdr:from>
    <xdr:ext cx="534377" cy="259045"/>
    <xdr:sp macro="" textlink="">
      <xdr:nvSpPr>
        <xdr:cNvPr id="114" name="物件費最小値テキスト">
          <a:extLst>
            <a:ext uri="{FF2B5EF4-FFF2-40B4-BE49-F238E27FC236}">
              <a16:creationId xmlns:a16="http://schemas.microsoft.com/office/drawing/2014/main" xmlns="" id="{00000000-0008-0000-0600-000072000000}"/>
            </a:ext>
          </a:extLst>
        </xdr:cNvPr>
        <xdr:cNvSpPr txBox="1"/>
      </xdr:nvSpPr>
      <xdr:spPr>
        <a:xfrm>
          <a:off x="4686300" y="100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54482</xdr:rowOff>
    </xdr:from>
    <xdr:to>
      <xdr:col>24</xdr:col>
      <xdr:colOff>152400</xdr:colOff>
      <xdr:row>58</xdr:row>
      <xdr:rowOff>54482</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4546600" y="999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159342</xdr:rowOff>
    </xdr:from>
    <xdr:ext cx="599010" cy="259045"/>
    <xdr:sp macro="" textlink="">
      <xdr:nvSpPr>
        <xdr:cNvPr id="116" name="物件費最大値テキスト">
          <a:extLst>
            <a:ext uri="{FF2B5EF4-FFF2-40B4-BE49-F238E27FC236}">
              <a16:creationId xmlns:a16="http://schemas.microsoft.com/office/drawing/2014/main" xmlns="" id="{00000000-0008-0000-0600-000074000000}"/>
            </a:ext>
          </a:extLst>
        </xdr:cNvPr>
        <xdr:cNvSpPr txBox="1"/>
      </xdr:nvSpPr>
      <xdr:spPr>
        <a:xfrm>
          <a:off x="4686300" y="85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41215</xdr:rowOff>
    </xdr:from>
    <xdr:to>
      <xdr:col>24</xdr:col>
      <xdr:colOff>152400</xdr:colOff>
      <xdr:row>51</xdr:row>
      <xdr:rowOff>41215</xdr:rowOff>
    </xdr:to>
    <xdr:cxnSp macro="">
      <xdr:nvCxnSpPr>
        <xdr:cNvPr id="117" name="直線コネクタ 116">
          <a:extLst>
            <a:ext uri="{FF2B5EF4-FFF2-40B4-BE49-F238E27FC236}">
              <a16:creationId xmlns:a16="http://schemas.microsoft.com/office/drawing/2014/main" xmlns="" id="{00000000-0008-0000-0600-000075000000}"/>
            </a:ext>
          </a:extLst>
        </xdr:cNvPr>
        <xdr:cNvCxnSpPr/>
      </xdr:nvCxnSpPr>
      <xdr:spPr>
        <a:xfrm>
          <a:off x="4546600" y="878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109380</xdr:rowOff>
    </xdr:from>
    <xdr:to>
      <xdr:col>24</xdr:col>
      <xdr:colOff>63500</xdr:colOff>
      <xdr:row>56</xdr:row>
      <xdr:rowOff>123260</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flipV="1">
          <a:off x="3797300" y="9710580"/>
          <a:ext cx="838200" cy="1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56411</xdr:rowOff>
    </xdr:from>
    <xdr:ext cx="599010" cy="259045"/>
    <xdr:sp macro="" textlink="">
      <xdr:nvSpPr>
        <xdr:cNvPr id="119" name="物件費平均値テキスト">
          <a:extLst>
            <a:ext uri="{FF2B5EF4-FFF2-40B4-BE49-F238E27FC236}">
              <a16:creationId xmlns:a16="http://schemas.microsoft.com/office/drawing/2014/main" xmlns="" id="{00000000-0008-0000-0600-000077000000}"/>
            </a:ext>
          </a:extLst>
        </xdr:cNvPr>
        <xdr:cNvSpPr txBox="1"/>
      </xdr:nvSpPr>
      <xdr:spPr>
        <a:xfrm>
          <a:off x="4686300" y="9657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77984</xdr:rowOff>
    </xdr:from>
    <xdr:to>
      <xdr:col>24</xdr:col>
      <xdr:colOff>114300</xdr:colOff>
      <xdr:row>57</xdr:row>
      <xdr:rowOff>8134</xdr:rowOff>
    </xdr:to>
    <xdr:sp macro="" textlink="">
      <xdr:nvSpPr>
        <xdr:cNvPr id="120" name="フローチャート: 判断 119">
          <a:extLst>
            <a:ext uri="{FF2B5EF4-FFF2-40B4-BE49-F238E27FC236}">
              <a16:creationId xmlns:a16="http://schemas.microsoft.com/office/drawing/2014/main" xmlns="" id="{00000000-0008-0000-0600-000078000000}"/>
            </a:ext>
          </a:extLst>
        </xdr:cNvPr>
        <xdr:cNvSpPr/>
      </xdr:nvSpPr>
      <xdr:spPr>
        <a:xfrm>
          <a:off x="4584700" y="96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123260</xdr:rowOff>
    </xdr:from>
    <xdr:to>
      <xdr:col>19</xdr:col>
      <xdr:colOff>177800</xdr:colOff>
      <xdr:row>56</xdr:row>
      <xdr:rowOff>133097</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2908300" y="9724460"/>
          <a:ext cx="889000" cy="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77115</xdr:rowOff>
    </xdr:from>
    <xdr:to>
      <xdr:col>20</xdr:col>
      <xdr:colOff>38100</xdr:colOff>
      <xdr:row>57</xdr:row>
      <xdr:rowOff>7265</xdr:rowOff>
    </xdr:to>
    <xdr:sp macro="" textlink="">
      <xdr:nvSpPr>
        <xdr:cNvPr id="122" name="フローチャート: 判断 121">
          <a:extLst>
            <a:ext uri="{FF2B5EF4-FFF2-40B4-BE49-F238E27FC236}">
              <a16:creationId xmlns:a16="http://schemas.microsoft.com/office/drawing/2014/main" xmlns="" id="{00000000-0008-0000-0600-00007A000000}"/>
            </a:ext>
          </a:extLst>
        </xdr:cNvPr>
        <xdr:cNvSpPr/>
      </xdr:nvSpPr>
      <xdr:spPr>
        <a:xfrm>
          <a:off x="3746500" y="967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169842</xdr:rowOff>
    </xdr:from>
    <xdr:ext cx="599010" cy="259045"/>
    <xdr:sp macro="" textlink="">
      <xdr:nvSpPr>
        <xdr:cNvPr id="123" name="テキスト ボックス 122">
          <a:extLst>
            <a:ext uri="{FF2B5EF4-FFF2-40B4-BE49-F238E27FC236}">
              <a16:creationId xmlns:a16="http://schemas.microsoft.com/office/drawing/2014/main" xmlns="" id="{00000000-0008-0000-0600-00007B000000}"/>
            </a:ext>
          </a:extLst>
        </xdr:cNvPr>
        <xdr:cNvSpPr txBox="1"/>
      </xdr:nvSpPr>
      <xdr:spPr>
        <a:xfrm>
          <a:off x="3497795" y="977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133097</xdr:rowOff>
    </xdr:from>
    <xdr:to>
      <xdr:col>15</xdr:col>
      <xdr:colOff>50800</xdr:colOff>
      <xdr:row>56</xdr:row>
      <xdr:rowOff>164137</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flipV="1">
          <a:off x="2019300" y="9734297"/>
          <a:ext cx="889000" cy="3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78464</xdr:rowOff>
    </xdr:from>
    <xdr:to>
      <xdr:col>15</xdr:col>
      <xdr:colOff>101600</xdr:colOff>
      <xdr:row>57</xdr:row>
      <xdr:rowOff>8614</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2857500" y="967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25141</xdr:rowOff>
    </xdr:from>
    <xdr:ext cx="599010"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2608795" y="945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157927</xdr:rowOff>
    </xdr:from>
    <xdr:to>
      <xdr:col>10</xdr:col>
      <xdr:colOff>114300</xdr:colOff>
      <xdr:row>56</xdr:row>
      <xdr:rowOff>164137</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a:off x="1130300" y="9759127"/>
          <a:ext cx="8890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84343</xdr:rowOff>
    </xdr:from>
    <xdr:to>
      <xdr:col>10</xdr:col>
      <xdr:colOff>165100</xdr:colOff>
      <xdr:row>57</xdr:row>
      <xdr:rowOff>14493</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1968500" y="968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31020</xdr:rowOff>
    </xdr:from>
    <xdr:ext cx="599010"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1719795" y="9460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64870</xdr:rowOff>
    </xdr:from>
    <xdr:to>
      <xdr:col>6</xdr:col>
      <xdr:colOff>38100</xdr:colOff>
      <xdr:row>56</xdr:row>
      <xdr:rowOff>166470</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1079500" y="9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11547</xdr:rowOff>
    </xdr:from>
    <xdr:ext cx="59901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830795" y="94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58580</xdr:rowOff>
    </xdr:from>
    <xdr:to>
      <xdr:col>24</xdr:col>
      <xdr:colOff>114300</xdr:colOff>
      <xdr:row>56</xdr:row>
      <xdr:rowOff>160180</xdr:rowOff>
    </xdr:to>
    <xdr:sp macro="" textlink="">
      <xdr:nvSpPr>
        <xdr:cNvPr id="137" name="楕円 136">
          <a:extLst>
            <a:ext uri="{FF2B5EF4-FFF2-40B4-BE49-F238E27FC236}">
              <a16:creationId xmlns:a16="http://schemas.microsoft.com/office/drawing/2014/main" xmlns="" id="{00000000-0008-0000-0600-000089000000}"/>
            </a:ext>
          </a:extLst>
        </xdr:cNvPr>
        <xdr:cNvSpPr/>
      </xdr:nvSpPr>
      <xdr:spPr>
        <a:xfrm>
          <a:off x="4584700" y="96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81457</xdr:rowOff>
    </xdr:from>
    <xdr:ext cx="599010" cy="259045"/>
    <xdr:sp macro="" textlink="">
      <xdr:nvSpPr>
        <xdr:cNvPr id="138" name="物件費該当値テキスト">
          <a:extLst>
            <a:ext uri="{FF2B5EF4-FFF2-40B4-BE49-F238E27FC236}">
              <a16:creationId xmlns:a16="http://schemas.microsoft.com/office/drawing/2014/main" xmlns="" id="{00000000-0008-0000-0600-00008A000000}"/>
            </a:ext>
          </a:extLst>
        </xdr:cNvPr>
        <xdr:cNvSpPr txBox="1"/>
      </xdr:nvSpPr>
      <xdr:spPr>
        <a:xfrm>
          <a:off x="4686300" y="9511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72460</xdr:rowOff>
    </xdr:from>
    <xdr:to>
      <xdr:col>20</xdr:col>
      <xdr:colOff>38100</xdr:colOff>
      <xdr:row>57</xdr:row>
      <xdr:rowOff>2610</xdr:rowOff>
    </xdr:to>
    <xdr:sp macro="" textlink="">
      <xdr:nvSpPr>
        <xdr:cNvPr id="139" name="楕円 138">
          <a:extLst>
            <a:ext uri="{FF2B5EF4-FFF2-40B4-BE49-F238E27FC236}">
              <a16:creationId xmlns:a16="http://schemas.microsoft.com/office/drawing/2014/main" xmlns="" id="{00000000-0008-0000-0600-00008B000000}"/>
            </a:ext>
          </a:extLst>
        </xdr:cNvPr>
        <xdr:cNvSpPr/>
      </xdr:nvSpPr>
      <xdr:spPr>
        <a:xfrm>
          <a:off x="3746500" y="96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19137</xdr:rowOff>
    </xdr:from>
    <xdr:ext cx="59901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3497795" y="9448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82297</xdr:rowOff>
    </xdr:from>
    <xdr:to>
      <xdr:col>15</xdr:col>
      <xdr:colOff>101600</xdr:colOff>
      <xdr:row>57</xdr:row>
      <xdr:rowOff>12447</xdr:rowOff>
    </xdr:to>
    <xdr:sp macro="" textlink="">
      <xdr:nvSpPr>
        <xdr:cNvPr id="141" name="楕円 140">
          <a:extLst>
            <a:ext uri="{FF2B5EF4-FFF2-40B4-BE49-F238E27FC236}">
              <a16:creationId xmlns:a16="http://schemas.microsoft.com/office/drawing/2014/main" xmlns="" id="{00000000-0008-0000-0600-00008D000000}"/>
            </a:ext>
          </a:extLst>
        </xdr:cNvPr>
        <xdr:cNvSpPr/>
      </xdr:nvSpPr>
      <xdr:spPr>
        <a:xfrm>
          <a:off x="2857500" y="968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3574</xdr:rowOff>
    </xdr:from>
    <xdr:ext cx="599010" cy="259045"/>
    <xdr:sp macro="" textlink="">
      <xdr:nvSpPr>
        <xdr:cNvPr id="142" name="テキスト ボックス 141">
          <a:extLst>
            <a:ext uri="{FF2B5EF4-FFF2-40B4-BE49-F238E27FC236}">
              <a16:creationId xmlns:a16="http://schemas.microsoft.com/office/drawing/2014/main" xmlns="" id="{00000000-0008-0000-0600-00008E000000}"/>
            </a:ext>
          </a:extLst>
        </xdr:cNvPr>
        <xdr:cNvSpPr txBox="1"/>
      </xdr:nvSpPr>
      <xdr:spPr>
        <a:xfrm>
          <a:off x="2608795" y="9776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113337</xdr:rowOff>
    </xdr:from>
    <xdr:to>
      <xdr:col>10</xdr:col>
      <xdr:colOff>165100</xdr:colOff>
      <xdr:row>57</xdr:row>
      <xdr:rowOff>43487</xdr:rowOff>
    </xdr:to>
    <xdr:sp macro="" textlink="">
      <xdr:nvSpPr>
        <xdr:cNvPr id="143" name="楕円 142">
          <a:extLst>
            <a:ext uri="{FF2B5EF4-FFF2-40B4-BE49-F238E27FC236}">
              <a16:creationId xmlns:a16="http://schemas.microsoft.com/office/drawing/2014/main" xmlns="" id="{00000000-0008-0000-0600-00008F000000}"/>
            </a:ext>
          </a:extLst>
        </xdr:cNvPr>
        <xdr:cNvSpPr/>
      </xdr:nvSpPr>
      <xdr:spPr>
        <a:xfrm>
          <a:off x="1968500" y="971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34614</xdr:rowOff>
    </xdr:from>
    <xdr:ext cx="599010" cy="259045"/>
    <xdr:sp macro="" textlink="">
      <xdr:nvSpPr>
        <xdr:cNvPr id="144" name="テキスト ボックス 143">
          <a:extLst>
            <a:ext uri="{FF2B5EF4-FFF2-40B4-BE49-F238E27FC236}">
              <a16:creationId xmlns:a16="http://schemas.microsoft.com/office/drawing/2014/main" xmlns="" id="{00000000-0008-0000-0600-000090000000}"/>
            </a:ext>
          </a:extLst>
        </xdr:cNvPr>
        <xdr:cNvSpPr txBox="1"/>
      </xdr:nvSpPr>
      <xdr:spPr>
        <a:xfrm>
          <a:off x="1719795" y="980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107127</xdr:rowOff>
    </xdr:from>
    <xdr:to>
      <xdr:col>6</xdr:col>
      <xdr:colOff>38100</xdr:colOff>
      <xdr:row>57</xdr:row>
      <xdr:rowOff>37277</xdr:rowOff>
    </xdr:to>
    <xdr:sp macro="" textlink="">
      <xdr:nvSpPr>
        <xdr:cNvPr id="145" name="楕円 144">
          <a:extLst>
            <a:ext uri="{FF2B5EF4-FFF2-40B4-BE49-F238E27FC236}">
              <a16:creationId xmlns:a16="http://schemas.microsoft.com/office/drawing/2014/main" xmlns="" id="{00000000-0008-0000-0600-000091000000}"/>
            </a:ext>
          </a:extLst>
        </xdr:cNvPr>
        <xdr:cNvSpPr/>
      </xdr:nvSpPr>
      <xdr:spPr>
        <a:xfrm>
          <a:off x="1079500" y="970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28404</xdr:rowOff>
    </xdr:from>
    <xdr:ext cx="599010" cy="259045"/>
    <xdr:sp macro="" textlink="">
      <xdr:nvSpPr>
        <xdr:cNvPr id="146" name="テキスト ボックス 145">
          <a:extLst>
            <a:ext uri="{FF2B5EF4-FFF2-40B4-BE49-F238E27FC236}">
              <a16:creationId xmlns:a16="http://schemas.microsoft.com/office/drawing/2014/main" xmlns="" id="{00000000-0008-0000-0600-000092000000}"/>
            </a:ext>
          </a:extLst>
        </xdr:cNvPr>
        <xdr:cNvSpPr txBox="1"/>
      </xdr:nvSpPr>
      <xdr:spPr>
        <a:xfrm>
          <a:off x="830795" y="980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xmlns=""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xmlns=""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xmlns=""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xmlns=""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xmlns=""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xmlns=""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xmlns=""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xmlns=""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xmlns=""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29870</xdr:rowOff>
    </xdr:from>
    <xdr:to>
      <xdr:col>24</xdr:col>
      <xdr:colOff>62865</xdr:colOff>
      <xdr:row>79</xdr:row>
      <xdr:rowOff>35395</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flipV="1">
          <a:off x="4633595" y="12202820"/>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39222</xdr:rowOff>
    </xdr:from>
    <xdr:ext cx="378565" cy="259045"/>
    <xdr:sp macro="" textlink="">
      <xdr:nvSpPr>
        <xdr:cNvPr id="171" name="維持補修費最小値テキスト">
          <a:extLst>
            <a:ext uri="{FF2B5EF4-FFF2-40B4-BE49-F238E27FC236}">
              <a16:creationId xmlns:a16="http://schemas.microsoft.com/office/drawing/2014/main" xmlns="" id="{00000000-0008-0000-0600-0000AB000000}"/>
            </a:ext>
          </a:extLst>
        </xdr:cNvPr>
        <xdr:cNvSpPr txBox="1"/>
      </xdr:nvSpPr>
      <xdr:spPr>
        <a:xfrm>
          <a:off x="4686300" y="13583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35395</xdr:rowOff>
    </xdr:from>
    <xdr:to>
      <xdr:col>24</xdr:col>
      <xdr:colOff>152400</xdr:colOff>
      <xdr:row>79</xdr:row>
      <xdr:rowOff>35395</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a:off x="4546600" y="135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147997</xdr:rowOff>
    </xdr:from>
    <xdr:ext cx="599010" cy="259045"/>
    <xdr:sp macro="" textlink="">
      <xdr:nvSpPr>
        <xdr:cNvPr id="173" name="維持補修費最大値テキスト">
          <a:extLst>
            <a:ext uri="{FF2B5EF4-FFF2-40B4-BE49-F238E27FC236}">
              <a16:creationId xmlns:a16="http://schemas.microsoft.com/office/drawing/2014/main" xmlns="" id="{00000000-0008-0000-0600-0000AD000000}"/>
            </a:ext>
          </a:extLst>
        </xdr:cNvPr>
        <xdr:cNvSpPr txBox="1"/>
      </xdr:nvSpPr>
      <xdr:spPr>
        <a:xfrm>
          <a:off x="4686300" y="1197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29870</xdr:rowOff>
    </xdr:from>
    <xdr:to>
      <xdr:col>24</xdr:col>
      <xdr:colOff>152400</xdr:colOff>
      <xdr:row>71</xdr:row>
      <xdr:rowOff>29870</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4546600" y="122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149440</xdr:rowOff>
    </xdr:from>
    <xdr:to>
      <xdr:col>24</xdr:col>
      <xdr:colOff>63500</xdr:colOff>
      <xdr:row>78</xdr:row>
      <xdr:rowOff>50788</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flipV="1">
          <a:off x="3797300" y="13351090"/>
          <a:ext cx="838200" cy="7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126420</xdr:rowOff>
    </xdr:from>
    <xdr:ext cx="534377" cy="259045"/>
    <xdr:sp macro="" textlink="">
      <xdr:nvSpPr>
        <xdr:cNvPr id="176" name="維持補修費平均値テキスト">
          <a:extLst>
            <a:ext uri="{FF2B5EF4-FFF2-40B4-BE49-F238E27FC236}">
              <a16:creationId xmlns:a16="http://schemas.microsoft.com/office/drawing/2014/main" xmlns="" id="{00000000-0008-0000-0600-0000B0000000}"/>
            </a:ext>
          </a:extLst>
        </xdr:cNvPr>
        <xdr:cNvSpPr txBox="1"/>
      </xdr:nvSpPr>
      <xdr:spPr>
        <a:xfrm>
          <a:off x="4686300" y="13328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147993</xdr:rowOff>
    </xdr:from>
    <xdr:to>
      <xdr:col>24</xdr:col>
      <xdr:colOff>114300</xdr:colOff>
      <xdr:row>78</xdr:row>
      <xdr:rowOff>78143</xdr:rowOff>
    </xdr:to>
    <xdr:sp macro="" textlink="">
      <xdr:nvSpPr>
        <xdr:cNvPr id="177" name="フローチャート: 判断 176">
          <a:extLst>
            <a:ext uri="{FF2B5EF4-FFF2-40B4-BE49-F238E27FC236}">
              <a16:creationId xmlns:a16="http://schemas.microsoft.com/office/drawing/2014/main" xmlns="" id="{00000000-0008-0000-0600-0000B1000000}"/>
            </a:ext>
          </a:extLst>
        </xdr:cNvPr>
        <xdr:cNvSpPr/>
      </xdr:nvSpPr>
      <xdr:spPr>
        <a:xfrm>
          <a:off x="45847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20422</xdr:rowOff>
    </xdr:from>
    <xdr:to>
      <xdr:col>19</xdr:col>
      <xdr:colOff>177800</xdr:colOff>
      <xdr:row>78</xdr:row>
      <xdr:rowOff>50788</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a:off x="2908300" y="13393522"/>
          <a:ext cx="889000" cy="30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41008</xdr:rowOff>
    </xdr:from>
    <xdr:to>
      <xdr:col>20</xdr:col>
      <xdr:colOff>38100</xdr:colOff>
      <xdr:row>78</xdr:row>
      <xdr:rowOff>142608</xdr:rowOff>
    </xdr:to>
    <xdr:sp macro="" textlink="">
      <xdr:nvSpPr>
        <xdr:cNvPr id="179" name="フローチャート: 判断 178">
          <a:extLst>
            <a:ext uri="{FF2B5EF4-FFF2-40B4-BE49-F238E27FC236}">
              <a16:creationId xmlns:a16="http://schemas.microsoft.com/office/drawing/2014/main" xmlns="" id="{00000000-0008-0000-0600-0000B3000000}"/>
            </a:ext>
          </a:extLst>
        </xdr:cNvPr>
        <xdr:cNvSpPr/>
      </xdr:nvSpPr>
      <xdr:spPr>
        <a:xfrm>
          <a:off x="3746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133735</xdr:rowOff>
    </xdr:from>
    <xdr:ext cx="469744" cy="259045"/>
    <xdr:sp macro="" textlink="">
      <xdr:nvSpPr>
        <xdr:cNvPr id="180" name="テキスト ボックス 179">
          <a:extLst>
            <a:ext uri="{FF2B5EF4-FFF2-40B4-BE49-F238E27FC236}">
              <a16:creationId xmlns:a16="http://schemas.microsoft.com/office/drawing/2014/main" xmlns="" id="{00000000-0008-0000-0600-0000B4000000}"/>
            </a:ext>
          </a:extLst>
        </xdr:cNvPr>
        <xdr:cNvSpPr txBox="1"/>
      </xdr:nvSpPr>
      <xdr:spPr>
        <a:xfrm>
          <a:off x="3562428" y="135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162407</xdr:rowOff>
    </xdr:from>
    <xdr:to>
      <xdr:col>15</xdr:col>
      <xdr:colOff>50800</xdr:colOff>
      <xdr:row>78</xdr:row>
      <xdr:rowOff>20422</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a:off x="2019300" y="13364057"/>
          <a:ext cx="889000" cy="2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25781</xdr:rowOff>
    </xdr:from>
    <xdr:to>
      <xdr:col>15</xdr:col>
      <xdr:colOff>101600</xdr:colOff>
      <xdr:row>78</xdr:row>
      <xdr:rowOff>127381</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2857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118508</xdr:rowOff>
    </xdr:from>
    <xdr:ext cx="534377"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2641111" y="1349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162407</xdr:rowOff>
    </xdr:from>
    <xdr:to>
      <xdr:col>10</xdr:col>
      <xdr:colOff>114300</xdr:colOff>
      <xdr:row>78</xdr:row>
      <xdr:rowOff>22733</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flipV="1">
          <a:off x="1130300" y="13364057"/>
          <a:ext cx="8890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12585</xdr:rowOff>
    </xdr:from>
    <xdr:to>
      <xdr:col>10</xdr:col>
      <xdr:colOff>165100</xdr:colOff>
      <xdr:row>78</xdr:row>
      <xdr:rowOff>114185</xdr:rowOff>
    </xdr:to>
    <xdr:sp macro="" textlink="">
      <xdr:nvSpPr>
        <xdr:cNvPr id="185" name="フローチャート: 判断 184">
          <a:extLst>
            <a:ext uri="{FF2B5EF4-FFF2-40B4-BE49-F238E27FC236}">
              <a16:creationId xmlns:a16="http://schemas.microsoft.com/office/drawing/2014/main" xmlns="" id="{00000000-0008-0000-0600-0000B9000000}"/>
            </a:ext>
          </a:extLst>
        </xdr:cNvPr>
        <xdr:cNvSpPr/>
      </xdr:nvSpPr>
      <xdr:spPr>
        <a:xfrm>
          <a:off x="1968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105312</xdr:rowOff>
    </xdr:from>
    <xdr:ext cx="534377"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1752111" y="1347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34620</xdr:rowOff>
    </xdr:from>
    <xdr:to>
      <xdr:col>6</xdr:col>
      <xdr:colOff>38100</xdr:colOff>
      <xdr:row>78</xdr:row>
      <xdr:rowOff>136220</xdr:rowOff>
    </xdr:to>
    <xdr:sp macro="" textlink="">
      <xdr:nvSpPr>
        <xdr:cNvPr id="187" name="フローチャート: 判断 186">
          <a:extLst>
            <a:ext uri="{FF2B5EF4-FFF2-40B4-BE49-F238E27FC236}">
              <a16:creationId xmlns:a16="http://schemas.microsoft.com/office/drawing/2014/main" xmlns="" id="{00000000-0008-0000-0600-0000BB000000}"/>
            </a:ext>
          </a:extLst>
        </xdr:cNvPr>
        <xdr:cNvSpPr/>
      </xdr:nvSpPr>
      <xdr:spPr>
        <a:xfrm>
          <a:off x="1079500" y="1340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127347</xdr:rowOff>
    </xdr:from>
    <xdr:ext cx="534377"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863111" y="1350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98640</xdr:rowOff>
    </xdr:from>
    <xdr:to>
      <xdr:col>24</xdr:col>
      <xdr:colOff>114300</xdr:colOff>
      <xdr:row>78</xdr:row>
      <xdr:rowOff>28790</xdr:rowOff>
    </xdr:to>
    <xdr:sp macro="" textlink="">
      <xdr:nvSpPr>
        <xdr:cNvPr id="194" name="楕円 193">
          <a:extLst>
            <a:ext uri="{FF2B5EF4-FFF2-40B4-BE49-F238E27FC236}">
              <a16:creationId xmlns:a16="http://schemas.microsoft.com/office/drawing/2014/main" xmlns="" id="{00000000-0008-0000-0600-0000C2000000}"/>
            </a:ext>
          </a:extLst>
        </xdr:cNvPr>
        <xdr:cNvSpPr/>
      </xdr:nvSpPr>
      <xdr:spPr>
        <a:xfrm>
          <a:off x="4584700" y="1330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121517</xdr:rowOff>
    </xdr:from>
    <xdr:ext cx="534377" cy="259045"/>
    <xdr:sp macro="" textlink="">
      <xdr:nvSpPr>
        <xdr:cNvPr id="195" name="維持補修費該当値テキスト">
          <a:extLst>
            <a:ext uri="{FF2B5EF4-FFF2-40B4-BE49-F238E27FC236}">
              <a16:creationId xmlns:a16="http://schemas.microsoft.com/office/drawing/2014/main" xmlns="" id="{00000000-0008-0000-0600-0000C3000000}"/>
            </a:ext>
          </a:extLst>
        </xdr:cNvPr>
        <xdr:cNvSpPr txBox="1"/>
      </xdr:nvSpPr>
      <xdr:spPr>
        <a:xfrm>
          <a:off x="4686300" y="1315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171438</xdr:rowOff>
    </xdr:from>
    <xdr:to>
      <xdr:col>20</xdr:col>
      <xdr:colOff>38100</xdr:colOff>
      <xdr:row>78</xdr:row>
      <xdr:rowOff>101588</xdr:rowOff>
    </xdr:to>
    <xdr:sp macro="" textlink="">
      <xdr:nvSpPr>
        <xdr:cNvPr id="196" name="楕円 195">
          <a:extLst>
            <a:ext uri="{FF2B5EF4-FFF2-40B4-BE49-F238E27FC236}">
              <a16:creationId xmlns:a16="http://schemas.microsoft.com/office/drawing/2014/main" xmlns="" id="{00000000-0008-0000-0600-0000C4000000}"/>
            </a:ext>
          </a:extLst>
        </xdr:cNvPr>
        <xdr:cNvSpPr/>
      </xdr:nvSpPr>
      <xdr:spPr>
        <a:xfrm>
          <a:off x="3746500" y="133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118115</xdr:rowOff>
    </xdr:from>
    <xdr:ext cx="534377" cy="259045"/>
    <xdr:sp macro="" textlink="">
      <xdr:nvSpPr>
        <xdr:cNvPr id="197" name="テキスト ボックス 196">
          <a:extLst>
            <a:ext uri="{FF2B5EF4-FFF2-40B4-BE49-F238E27FC236}">
              <a16:creationId xmlns:a16="http://schemas.microsoft.com/office/drawing/2014/main" xmlns="" id="{00000000-0008-0000-0600-0000C5000000}"/>
            </a:ext>
          </a:extLst>
        </xdr:cNvPr>
        <xdr:cNvSpPr txBox="1"/>
      </xdr:nvSpPr>
      <xdr:spPr>
        <a:xfrm>
          <a:off x="3530111" y="1314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141072</xdr:rowOff>
    </xdr:from>
    <xdr:to>
      <xdr:col>15</xdr:col>
      <xdr:colOff>101600</xdr:colOff>
      <xdr:row>78</xdr:row>
      <xdr:rowOff>71222</xdr:rowOff>
    </xdr:to>
    <xdr:sp macro="" textlink="">
      <xdr:nvSpPr>
        <xdr:cNvPr id="198" name="楕円 197">
          <a:extLst>
            <a:ext uri="{FF2B5EF4-FFF2-40B4-BE49-F238E27FC236}">
              <a16:creationId xmlns:a16="http://schemas.microsoft.com/office/drawing/2014/main" xmlns="" id="{00000000-0008-0000-0600-0000C6000000}"/>
            </a:ext>
          </a:extLst>
        </xdr:cNvPr>
        <xdr:cNvSpPr/>
      </xdr:nvSpPr>
      <xdr:spPr>
        <a:xfrm>
          <a:off x="2857500" y="133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87749</xdr:rowOff>
    </xdr:from>
    <xdr:ext cx="534377"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2641111" y="131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111607</xdr:rowOff>
    </xdr:from>
    <xdr:to>
      <xdr:col>10</xdr:col>
      <xdr:colOff>165100</xdr:colOff>
      <xdr:row>78</xdr:row>
      <xdr:rowOff>41757</xdr:rowOff>
    </xdr:to>
    <xdr:sp macro="" textlink="">
      <xdr:nvSpPr>
        <xdr:cNvPr id="200" name="楕円 199">
          <a:extLst>
            <a:ext uri="{FF2B5EF4-FFF2-40B4-BE49-F238E27FC236}">
              <a16:creationId xmlns:a16="http://schemas.microsoft.com/office/drawing/2014/main" xmlns="" id="{00000000-0008-0000-0600-0000C8000000}"/>
            </a:ext>
          </a:extLst>
        </xdr:cNvPr>
        <xdr:cNvSpPr/>
      </xdr:nvSpPr>
      <xdr:spPr>
        <a:xfrm>
          <a:off x="1968500" y="1331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58284</xdr:rowOff>
    </xdr:from>
    <xdr:ext cx="534377" cy="259045"/>
    <xdr:sp macro="" textlink="">
      <xdr:nvSpPr>
        <xdr:cNvPr id="201" name="テキスト ボックス 200">
          <a:extLst>
            <a:ext uri="{FF2B5EF4-FFF2-40B4-BE49-F238E27FC236}">
              <a16:creationId xmlns:a16="http://schemas.microsoft.com/office/drawing/2014/main" xmlns="" id="{00000000-0008-0000-0600-0000C9000000}"/>
            </a:ext>
          </a:extLst>
        </xdr:cNvPr>
        <xdr:cNvSpPr txBox="1"/>
      </xdr:nvSpPr>
      <xdr:spPr>
        <a:xfrm>
          <a:off x="1752111" y="1308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143383</xdr:rowOff>
    </xdr:from>
    <xdr:to>
      <xdr:col>6</xdr:col>
      <xdr:colOff>38100</xdr:colOff>
      <xdr:row>78</xdr:row>
      <xdr:rowOff>73533</xdr:rowOff>
    </xdr:to>
    <xdr:sp macro="" textlink="">
      <xdr:nvSpPr>
        <xdr:cNvPr id="202" name="楕円 201">
          <a:extLst>
            <a:ext uri="{FF2B5EF4-FFF2-40B4-BE49-F238E27FC236}">
              <a16:creationId xmlns:a16="http://schemas.microsoft.com/office/drawing/2014/main" xmlns="" id="{00000000-0008-0000-0600-0000CA000000}"/>
            </a:ext>
          </a:extLst>
        </xdr:cNvPr>
        <xdr:cNvSpPr/>
      </xdr:nvSpPr>
      <xdr:spPr>
        <a:xfrm>
          <a:off x="1079500" y="1334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90060</xdr:rowOff>
    </xdr:from>
    <xdr:ext cx="534377" cy="259045"/>
    <xdr:sp macro="" textlink="">
      <xdr:nvSpPr>
        <xdr:cNvPr id="203" name="テキスト ボックス 202">
          <a:extLst>
            <a:ext uri="{FF2B5EF4-FFF2-40B4-BE49-F238E27FC236}">
              <a16:creationId xmlns:a16="http://schemas.microsoft.com/office/drawing/2014/main" xmlns="" id="{00000000-0008-0000-0600-0000CB000000}"/>
            </a:ext>
          </a:extLst>
        </xdr:cNvPr>
        <xdr:cNvSpPr txBox="1"/>
      </xdr:nvSpPr>
      <xdr:spPr>
        <a:xfrm>
          <a:off x="863111" y="1312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xmlns=""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xmlns=""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xmlns=""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xmlns=""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xmlns=""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xmlns=""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xmlns=""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xmlns=""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xmlns=""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138125</xdr:rowOff>
    </xdr:from>
    <xdr:to>
      <xdr:col>24</xdr:col>
      <xdr:colOff>62865</xdr:colOff>
      <xdr:row>98</xdr:row>
      <xdr:rowOff>160452</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flipV="1">
          <a:off x="4633595" y="15568625"/>
          <a:ext cx="1270" cy="139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164279</xdr:rowOff>
    </xdr:from>
    <xdr:ext cx="534377" cy="259045"/>
    <xdr:sp macro="" textlink="">
      <xdr:nvSpPr>
        <xdr:cNvPr id="229" name="扶助費最小値テキスト">
          <a:extLst>
            <a:ext uri="{FF2B5EF4-FFF2-40B4-BE49-F238E27FC236}">
              <a16:creationId xmlns:a16="http://schemas.microsoft.com/office/drawing/2014/main" xmlns="" id="{00000000-0008-0000-0600-0000E5000000}"/>
            </a:ext>
          </a:extLst>
        </xdr:cNvPr>
        <xdr:cNvSpPr txBox="1"/>
      </xdr:nvSpPr>
      <xdr:spPr>
        <a:xfrm>
          <a:off x="4686300" y="169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160452</xdr:rowOff>
    </xdr:from>
    <xdr:to>
      <xdr:col>24</xdr:col>
      <xdr:colOff>152400</xdr:colOff>
      <xdr:row>98</xdr:row>
      <xdr:rowOff>160452</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4546600" y="1696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84802</xdr:rowOff>
    </xdr:from>
    <xdr:ext cx="599010" cy="259045"/>
    <xdr:sp macro="" textlink="">
      <xdr:nvSpPr>
        <xdr:cNvPr id="231" name="扶助費最大値テキスト">
          <a:extLst>
            <a:ext uri="{FF2B5EF4-FFF2-40B4-BE49-F238E27FC236}">
              <a16:creationId xmlns:a16="http://schemas.microsoft.com/office/drawing/2014/main" xmlns="" id="{00000000-0008-0000-0600-0000E7000000}"/>
            </a:ext>
          </a:extLst>
        </xdr:cNvPr>
        <xdr:cNvSpPr txBox="1"/>
      </xdr:nvSpPr>
      <xdr:spPr>
        <a:xfrm>
          <a:off x="4686300" y="153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138125</xdr:rowOff>
    </xdr:from>
    <xdr:to>
      <xdr:col>24</xdr:col>
      <xdr:colOff>152400</xdr:colOff>
      <xdr:row>90</xdr:row>
      <xdr:rowOff>138125</xdr:rowOff>
    </xdr:to>
    <xdr:cxnSp macro="">
      <xdr:nvCxnSpPr>
        <xdr:cNvPr id="232" name="直線コネクタ 231">
          <a:extLst>
            <a:ext uri="{FF2B5EF4-FFF2-40B4-BE49-F238E27FC236}">
              <a16:creationId xmlns:a16="http://schemas.microsoft.com/office/drawing/2014/main" xmlns="" id="{00000000-0008-0000-0600-0000E8000000}"/>
            </a:ext>
          </a:extLst>
        </xdr:cNvPr>
        <xdr:cNvCxnSpPr/>
      </xdr:nvCxnSpPr>
      <xdr:spPr>
        <a:xfrm>
          <a:off x="4546600" y="155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36170</xdr:rowOff>
    </xdr:from>
    <xdr:to>
      <xdr:col>24</xdr:col>
      <xdr:colOff>63500</xdr:colOff>
      <xdr:row>98</xdr:row>
      <xdr:rowOff>58992</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flipV="1">
          <a:off x="3797300" y="16838270"/>
          <a:ext cx="838200" cy="2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124871</xdr:rowOff>
    </xdr:from>
    <xdr:ext cx="534377" cy="259045"/>
    <xdr:sp macro="" textlink="">
      <xdr:nvSpPr>
        <xdr:cNvPr id="234" name="扶助費平均値テキスト">
          <a:extLst>
            <a:ext uri="{FF2B5EF4-FFF2-40B4-BE49-F238E27FC236}">
              <a16:creationId xmlns:a16="http://schemas.microsoft.com/office/drawing/2014/main" xmlns="" id="{00000000-0008-0000-0600-0000EA000000}"/>
            </a:ext>
          </a:extLst>
        </xdr:cNvPr>
        <xdr:cNvSpPr txBox="1"/>
      </xdr:nvSpPr>
      <xdr:spPr>
        <a:xfrm>
          <a:off x="4686300" y="16412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101994</xdr:rowOff>
    </xdr:from>
    <xdr:to>
      <xdr:col>24</xdr:col>
      <xdr:colOff>114300</xdr:colOff>
      <xdr:row>97</xdr:row>
      <xdr:rowOff>32144</xdr:rowOff>
    </xdr:to>
    <xdr:sp macro="" textlink="">
      <xdr:nvSpPr>
        <xdr:cNvPr id="235" name="フローチャート: 判断 234">
          <a:extLst>
            <a:ext uri="{FF2B5EF4-FFF2-40B4-BE49-F238E27FC236}">
              <a16:creationId xmlns:a16="http://schemas.microsoft.com/office/drawing/2014/main" xmlns="" id="{00000000-0008-0000-0600-0000EB000000}"/>
            </a:ext>
          </a:extLst>
        </xdr:cNvPr>
        <xdr:cNvSpPr/>
      </xdr:nvSpPr>
      <xdr:spPr>
        <a:xfrm>
          <a:off x="45847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58992</xdr:rowOff>
    </xdr:from>
    <xdr:to>
      <xdr:col>19</xdr:col>
      <xdr:colOff>177800</xdr:colOff>
      <xdr:row>98</xdr:row>
      <xdr:rowOff>77343</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flipV="1">
          <a:off x="2908300" y="16861092"/>
          <a:ext cx="889000" cy="1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132601</xdr:rowOff>
    </xdr:from>
    <xdr:to>
      <xdr:col>20</xdr:col>
      <xdr:colOff>38100</xdr:colOff>
      <xdr:row>97</xdr:row>
      <xdr:rowOff>62751</xdr:rowOff>
    </xdr:to>
    <xdr:sp macro="" textlink="">
      <xdr:nvSpPr>
        <xdr:cNvPr id="237" name="フローチャート: 判断 236">
          <a:extLst>
            <a:ext uri="{FF2B5EF4-FFF2-40B4-BE49-F238E27FC236}">
              <a16:creationId xmlns:a16="http://schemas.microsoft.com/office/drawing/2014/main" xmlns="" id="{00000000-0008-0000-0600-0000ED000000}"/>
            </a:ext>
          </a:extLst>
        </xdr:cNvPr>
        <xdr:cNvSpPr/>
      </xdr:nvSpPr>
      <xdr:spPr>
        <a:xfrm>
          <a:off x="3746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79278</xdr:rowOff>
    </xdr:from>
    <xdr:ext cx="534377" cy="259045"/>
    <xdr:sp macro="" textlink="">
      <xdr:nvSpPr>
        <xdr:cNvPr id="238" name="テキスト ボックス 237">
          <a:extLst>
            <a:ext uri="{FF2B5EF4-FFF2-40B4-BE49-F238E27FC236}">
              <a16:creationId xmlns:a16="http://schemas.microsoft.com/office/drawing/2014/main" xmlns="" id="{00000000-0008-0000-0600-0000EE000000}"/>
            </a:ext>
          </a:extLst>
        </xdr:cNvPr>
        <xdr:cNvSpPr txBox="1"/>
      </xdr:nvSpPr>
      <xdr:spPr>
        <a:xfrm>
          <a:off x="3530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26391</xdr:rowOff>
    </xdr:from>
    <xdr:to>
      <xdr:col>15</xdr:col>
      <xdr:colOff>50800</xdr:colOff>
      <xdr:row>98</xdr:row>
      <xdr:rowOff>77343</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a:off x="2019300" y="16828491"/>
          <a:ext cx="889000" cy="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142278</xdr:rowOff>
    </xdr:from>
    <xdr:to>
      <xdr:col>15</xdr:col>
      <xdr:colOff>101600</xdr:colOff>
      <xdr:row>97</xdr:row>
      <xdr:rowOff>72428</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2857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88955</xdr:rowOff>
    </xdr:from>
    <xdr:ext cx="534377" cy="259045"/>
    <xdr:sp macro="" textlink="">
      <xdr:nvSpPr>
        <xdr:cNvPr id="241" name="テキスト ボックス 240">
          <a:extLst>
            <a:ext uri="{FF2B5EF4-FFF2-40B4-BE49-F238E27FC236}">
              <a16:creationId xmlns:a16="http://schemas.microsoft.com/office/drawing/2014/main" xmlns="" id="{00000000-0008-0000-0600-0000F1000000}"/>
            </a:ext>
          </a:extLst>
        </xdr:cNvPr>
        <xdr:cNvSpPr txBox="1"/>
      </xdr:nvSpPr>
      <xdr:spPr>
        <a:xfrm>
          <a:off x="2641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21413</xdr:rowOff>
    </xdr:from>
    <xdr:to>
      <xdr:col>10</xdr:col>
      <xdr:colOff>114300</xdr:colOff>
      <xdr:row>98</xdr:row>
      <xdr:rowOff>26391</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a:off x="1130300" y="16823513"/>
          <a:ext cx="889000" cy="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136474</xdr:rowOff>
    </xdr:from>
    <xdr:to>
      <xdr:col>10</xdr:col>
      <xdr:colOff>165100</xdr:colOff>
      <xdr:row>97</xdr:row>
      <xdr:rowOff>66624</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1968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83151</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1752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133693</xdr:rowOff>
    </xdr:from>
    <xdr:to>
      <xdr:col>6</xdr:col>
      <xdr:colOff>38100</xdr:colOff>
      <xdr:row>97</xdr:row>
      <xdr:rowOff>63843</xdr:rowOff>
    </xdr:to>
    <xdr:sp macro="" textlink="">
      <xdr:nvSpPr>
        <xdr:cNvPr id="245" name="フローチャート: 判断 244">
          <a:extLst>
            <a:ext uri="{FF2B5EF4-FFF2-40B4-BE49-F238E27FC236}">
              <a16:creationId xmlns:a16="http://schemas.microsoft.com/office/drawing/2014/main" xmlns="" id="{00000000-0008-0000-0600-0000F5000000}"/>
            </a:ext>
          </a:extLst>
        </xdr:cNvPr>
        <xdr:cNvSpPr/>
      </xdr:nvSpPr>
      <xdr:spPr>
        <a:xfrm>
          <a:off x="1079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80370</xdr:rowOff>
    </xdr:from>
    <xdr:ext cx="534377"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863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156820</xdr:rowOff>
    </xdr:from>
    <xdr:to>
      <xdr:col>24</xdr:col>
      <xdr:colOff>114300</xdr:colOff>
      <xdr:row>98</xdr:row>
      <xdr:rowOff>86970</xdr:rowOff>
    </xdr:to>
    <xdr:sp macro="" textlink="">
      <xdr:nvSpPr>
        <xdr:cNvPr id="252" name="楕円 251">
          <a:extLst>
            <a:ext uri="{FF2B5EF4-FFF2-40B4-BE49-F238E27FC236}">
              <a16:creationId xmlns:a16="http://schemas.microsoft.com/office/drawing/2014/main" xmlns="" id="{00000000-0008-0000-0600-0000FC000000}"/>
            </a:ext>
          </a:extLst>
        </xdr:cNvPr>
        <xdr:cNvSpPr/>
      </xdr:nvSpPr>
      <xdr:spPr>
        <a:xfrm>
          <a:off x="4584700" y="1678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71747</xdr:rowOff>
    </xdr:from>
    <xdr:ext cx="534377" cy="259045"/>
    <xdr:sp macro="" textlink="">
      <xdr:nvSpPr>
        <xdr:cNvPr id="253" name="扶助費該当値テキスト">
          <a:extLst>
            <a:ext uri="{FF2B5EF4-FFF2-40B4-BE49-F238E27FC236}">
              <a16:creationId xmlns:a16="http://schemas.microsoft.com/office/drawing/2014/main" xmlns="" id="{00000000-0008-0000-0600-0000FD000000}"/>
            </a:ext>
          </a:extLst>
        </xdr:cNvPr>
        <xdr:cNvSpPr txBox="1"/>
      </xdr:nvSpPr>
      <xdr:spPr>
        <a:xfrm>
          <a:off x="4686300" y="1670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8192</xdr:rowOff>
    </xdr:from>
    <xdr:to>
      <xdr:col>20</xdr:col>
      <xdr:colOff>38100</xdr:colOff>
      <xdr:row>98</xdr:row>
      <xdr:rowOff>109792</xdr:rowOff>
    </xdr:to>
    <xdr:sp macro="" textlink="">
      <xdr:nvSpPr>
        <xdr:cNvPr id="254" name="楕円 253">
          <a:extLst>
            <a:ext uri="{FF2B5EF4-FFF2-40B4-BE49-F238E27FC236}">
              <a16:creationId xmlns:a16="http://schemas.microsoft.com/office/drawing/2014/main" xmlns="" id="{00000000-0008-0000-0600-0000FE000000}"/>
            </a:ext>
          </a:extLst>
        </xdr:cNvPr>
        <xdr:cNvSpPr/>
      </xdr:nvSpPr>
      <xdr:spPr>
        <a:xfrm>
          <a:off x="3746500" y="16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100919</xdr:rowOff>
    </xdr:from>
    <xdr:ext cx="534377"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3530111" y="1690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26543</xdr:rowOff>
    </xdr:from>
    <xdr:to>
      <xdr:col>15</xdr:col>
      <xdr:colOff>101600</xdr:colOff>
      <xdr:row>98</xdr:row>
      <xdr:rowOff>128143</xdr:rowOff>
    </xdr:to>
    <xdr:sp macro="" textlink="">
      <xdr:nvSpPr>
        <xdr:cNvPr id="256" name="楕円 255">
          <a:extLst>
            <a:ext uri="{FF2B5EF4-FFF2-40B4-BE49-F238E27FC236}">
              <a16:creationId xmlns:a16="http://schemas.microsoft.com/office/drawing/2014/main" xmlns="" id="{00000000-0008-0000-0600-000000010000}"/>
            </a:ext>
          </a:extLst>
        </xdr:cNvPr>
        <xdr:cNvSpPr/>
      </xdr:nvSpPr>
      <xdr:spPr>
        <a:xfrm>
          <a:off x="2857500" y="1682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119270</xdr:rowOff>
    </xdr:from>
    <xdr:ext cx="534377"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2641111" y="1692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147041</xdr:rowOff>
    </xdr:from>
    <xdr:to>
      <xdr:col>10</xdr:col>
      <xdr:colOff>165100</xdr:colOff>
      <xdr:row>98</xdr:row>
      <xdr:rowOff>77191</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1968500" y="1677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68318</xdr:rowOff>
    </xdr:from>
    <xdr:ext cx="534377" cy="259045"/>
    <xdr:sp macro="" textlink="">
      <xdr:nvSpPr>
        <xdr:cNvPr id="259" name="テキスト ボックス 258">
          <a:extLst>
            <a:ext uri="{FF2B5EF4-FFF2-40B4-BE49-F238E27FC236}">
              <a16:creationId xmlns:a16="http://schemas.microsoft.com/office/drawing/2014/main" xmlns="" id="{00000000-0008-0000-0600-000003010000}"/>
            </a:ext>
          </a:extLst>
        </xdr:cNvPr>
        <xdr:cNvSpPr txBox="1"/>
      </xdr:nvSpPr>
      <xdr:spPr>
        <a:xfrm>
          <a:off x="1752111" y="1687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142063</xdr:rowOff>
    </xdr:from>
    <xdr:to>
      <xdr:col>6</xdr:col>
      <xdr:colOff>38100</xdr:colOff>
      <xdr:row>98</xdr:row>
      <xdr:rowOff>72213</xdr:rowOff>
    </xdr:to>
    <xdr:sp macro="" textlink="">
      <xdr:nvSpPr>
        <xdr:cNvPr id="260" name="楕円 259">
          <a:extLst>
            <a:ext uri="{FF2B5EF4-FFF2-40B4-BE49-F238E27FC236}">
              <a16:creationId xmlns:a16="http://schemas.microsoft.com/office/drawing/2014/main" xmlns="" id="{00000000-0008-0000-0600-000004010000}"/>
            </a:ext>
          </a:extLst>
        </xdr:cNvPr>
        <xdr:cNvSpPr/>
      </xdr:nvSpPr>
      <xdr:spPr>
        <a:xfrm>
          <a:off x="1079500" y="167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63340</xdr:rowOff>
    </xdr:from>
    <xdr:ext cx="534377" cy="259045"/>
    <xdr:sp macro="" textlink="">
      <xdr:nvSpPr>
        <xdr:cNvPr id="261" name="テキスト ボックス 260">
          <a:extLst>
            <a:ext uri="{FF2B5EF4-FFF2-40B4-BE49-F238E27FC236}">
              <a16:creationId xmlns:a16="http://schemas.microsoft.com/office/drawing/2014/main" xmlns="" id="{00000000-0008-0000-0600-000005010000}"/>
            </a:ext>
          </a:extLst>
        </xdr:cNvPr>
        <xdr:cNvSpPr txBox="1"/>
      </xdr:nvSpPr>
      <xdr:spPr>
        <a:xfrm>
          <a:off x="863111" y="168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xmlns=""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xmlns=""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xmlns=""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xmlns=""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17611</xdr:rowOff>
    </xdr:from>
    <xdr:to>
      <xdr:col>54</xdr:col>
      <xdr:colOff>189865</xdr:colOff>
      <xdr:row>37</xdr:row>
      <xdr:rowOff>92443</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flipV="1">
          <a:off x="10475595" y="5161111"/>
          <a:ext cx="1270" cy="12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96270</xdr:rowOff>
    </xdr:from>
    <xdr:ext cx="599010" cy="259045"/>
    <xdr:sp macro="" textlink="">
      <xdr:nvSpPr>
        <xdr:cNvPr id="286" name="補助費等最小値テキスト">
          <a:extLst>
            <a:ext uri="{FF2B5EF4-FFF2-40B4-BE49-F238E27FC236}">
              <a16:creationId xmlns:a16="http://schemas.microsoft.com/office/drawing/2014/main" xmlns="" id="{00000000-0008-0000-0600-00001E010000}"/>
            </a:ext>
          </a:extLst>
        </xdr:cNvPr>
        <xdr:cNvSpPr txBox="1"/>
      </xdr:nvSpPr>
      <xdr:spPr>
        <a:xfrm>
          <a:off x="10528300" y="64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92443</xdr:rowOff>
    </xdr:from>
    <xdr:to>
      <xdr:col>55</xdr:col>
      <xdr:colOff>88900</xdr:colOff>
      <xdr:row>37</xdr:row>
      <xdr:rowOff>92443</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10388600" y="643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135738</xdr:rowOff>
    </xdr:from>
    <xdr:ext cx="599010" cy="259045"/>
    <xdr:sp macro="" textlink="">
      <xdr:nvSpPr>
        <xdr:cNvPr id="288" name="補助費等最大値テキスト">
          <a:extLst>
            <a:ext uri="{FF2B5EF4-FFF2-40B4-BE49-F238E27FC236}">
              <a16:creationId xmlns:a16="http://schemas.microsoft.com/office/drawing/2014/main" xmlns="" id="{00000000-0008-0000-0600-000020010000}"/>
            </a:ext>
          </a:extLst>
        </xdr:cNvPr>
        <xdr:cNvSpPr txBox="1"/>
      </xdr:nvSpPr>
      <xdr:spPr>
        <a:xfrm>
          <a:off x="10528300" y="493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17611</xdr:rowOff>
    </xdr:from>
    <xdr:to>
      <xdr:col>55</xdr:col>
      <xdr:colOff>88900</xdr:colOff>
      <xdr:row>30</xdr:row>
      <xdr:rowOff>17611</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10388600" y="5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149299</xdr:rowOff>
    </xdr:from>
    <xdr:to>
      <xdr:col>55</xdr:col>
      <xdr:colOff>0</xdr:colOff>
      <xdr:row>38</xdr:row>
      <xdr:rowOff>40209</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flipV="1">
          <a:off x="9639300" y="6321499"/>
          <a:ext cx="838200" cy="23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81087</xdr:rowOff>
    </xdr:from>
    <xdr:ext cx="599010" cy="259045"/>
    <xdr:sp macro="" textlink="">
      <xdr:nvSpPr>
        <xdr:cNvPr id="291" name="補助費等平均値テキスト">
          <a:extLst>
            <a:ext uri="{FF2B5EF4-FFF2-40B4-BE49-F238E27FC236}">
              <a16:creationId xmlns:a16="http://schemas.microsoft.com/office/drawing/2014/main" xmlns="" id="{00000000-0008-0000-0600-000023010000}"/>
            </a:ext>
          </a:extLst>
        </xdr:cNvPr>
        <xdr:cNvSpPr txBox="1"/>
      </xdr:nvSpPr>
      <xdr:spPr>
        <a:xfrm>
          <a:off x="10528300" y="60818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58210</xdr:rowOff>
    </xdr:from>
    <xdr:to>
      <xdr:col>55</xdr:col>
      <xdr:colOff>50800</xdr:colOff>
      <xdr:row>36</xdr:row>
      <xdr:rowOff>159810</xdr:rowOff>
    </xdr:to>
    <xdr:sp macro="" textlink="">
      <xdr:nvSpPr>
        <xdr:cNvPr id="292" name="フローチャート: 判断 291">
          <a:extLst>
            <a:ext uri="{FF2B5EF4-FFF2-40B4-BE49-F238E27FC236}">
              <a16:creationId xmlns:a16="http://schemas.microsoft.com/office/drawing/2014/main" xmlns="" id="{00000000-0008-0000-0600-000024010000}"/>
            </a:ext>
          </a:extLst>
        </xdr:cNvPr>
        <xdr:cNvSpPr/>
      </xdr:nvSpPr>
      <xdr:spPr>
        <a:xfrm>
          <a:off x="10426700" y="62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40209</xdr:rowOff>
    </xdr:from>
    <xdr:to>
      <xdr:col>50</xdr:col>
      <xdr:colOff>114300</xdr:colOff>
      <xdr:row>38</xdr:row>
      <xdr:rowOff>49056</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flipV="1">
          <a:off x="8750300" y="6555309"/>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145162</xdr:rowOff>
    </xdr:from>
    <xdr:to>
      <xdr:col>50</xdr:col>
      <xdr:colOff>165100</xdr:colOff>
      <xdr:row>38</xdr:row>
      <xdr:rowOff>75312</xdr:rowOff>
    </xdr:to>
    <xdr:sp macro="" textlink="">
      <xdr:nvSpPr>
        <xdr:cNvPr id="294" name="フローチャート: 判断 293">
          <a:extLst>
            <a:ext uri="{FF2B5EF4-FFF2-40B4-BE49-F238E27FC236}">
              <a16:creationId xmlns:a16="http://schemas.microsoft.com/office/drawing/2014/main" xmlns="" id="{00000000-0008-0000-0600-000026010000}"/>
            </a:ext>
          </a:extLst>
        </xdr:cNvPr>
        <xdr:cNvSpPr/>
      </xdr:nvSpPr>
      <xdr:spPr>
        <a:xfrm>
          <a:off x="9588500" y="648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91839</xdr:rowOff>
    </xdr:from>
    <xdr:ext cx="599010" cy="259045"/>
    <xdr:sp macro="" textlink="">
      <xdr:nvSpPr>
        <xdr:cNvPr id="295" name="テキスト ボックス 294">
          <a:extLst>
            <a:ext uri="{FF2B5EF4-FFF2-40B4-BE49-F238E27FC236}">
              <a16:creationId xmlns:a16="http://schemas.microsoft.com/office/drawing/2014/main" xmlns="" id="{00000000-0008-0000-0600-000027010000}"/>
            </a:ext>
          </a:extLst>
        </xdr:cNvPr>
        <xdr:cNvSpPr txBox="1"/>
      </xdr:nvSpPr>
      <xdr:spPr>
        <a:xfrm>
          <a:off x="9339795" y="626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49056</xdr:rowOff>
    </xdr:from>
    <xdr:to>
      <xdr:col>45</xdr:col>
      <xdr:colOff>177800</xdr:colOff>
      <xdr:row>38</xdr:row>
      <xdr:rowOff>50952</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7861300" y="6564156"/>
          <a:ext cx="889000" cy="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149925</xdr:rowOff>
    </xdr:from>
    <xdr:to>
      <xdr:col>46</xdr:col>
      <xdr:colOff>38100</xdr:colOff>
      <xdr:row>38</xdr:row>
      <xdr:rowOff>80075</xdr:rowOff>
    </xdr:to>
    <xdr:sp macro="" textlink="">
      <xdr:nvSpPr>
        <xdr:cNvPr id="297" name="フローチャート: 判断 296">
          <a:extLst>
            <a:ext uri="{FF2B5EF4-FFF2-40B4-BE49-F238E27FC236}">
              <a16:creationId xmlns:a16="http://schemas.microsoft.com/office/drawing/2014/main" xmlns="" id="{00000000-0008-0000-0600-000029010000}"/>
            </a:ext>
          </a:extLst>
        </xdr:cNvPr>
        <xdr:cNvSpPr/>
      </xdr:nvSpPr>
      <xdr:spPr>
        <a:xfrm>
          <a:off x="8699500" y="649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96602</xdr:rowOff>
    </xdr:from>
    <xdr:ext cx="534377" cy="259045"/>
    <xdr:sp macro="" textlink="">
      <xdr:nvSpPr>
        <xdr:cNvPr id="298" name="テキスト ボックス 297">
          <a:extLst>
            <a:ext uri="{FF2B5EF4-FFF2-40B4-BE49-F238E27FC236}">
              <a16:creationId xmlns:a16="http://schemas.microsoft.com/office/drawing/2014/main" xmlns="" id="{00000000-0008-0000-0600-00002A010000}"/>
            </a:ext>
          </a:extLst>
        </xdr:cNvPr>
        <xdr:cNvSpPr txBox="1"/>
      </xdr:nvSpPr>
      <xdr:spPr>
        <a:xfrm>
          <a:off x="8483111" y="62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44271</xdr:rowOff>
    </xdr:from>
    <xdr:to>
      <xdr:col>41</xdr:col>
      <xdr:colOff>50800</xdr:colOff>
      <xdr:row>38</xdr:row>
      <xdr:rowOff>50952</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a:off x="6972300" y="6559371"/>
          <a:ext cx="889000" cy="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140537</xdr:rowOff>
    </xdr:from>
    <xdr:to>
      <xdr:col>41</xdr:col>
      <xdr:colOff>101600</xdr:colOff>
      <xdr:row>38</xdr:row>
      <xdr:rowOff>70687</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7810500" y="648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87214</xdr:rowOff>
    </xdr:from>
    <xdr:ext cx="59901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7561795" y="625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152908</xdr:rowOff>
    </xdr:from>
    <xdr:to>
      <xdr:col>36</xdr:col>
      <xdr:colOff>165100</xdr:colOff>
      <xdr:row>38</xdr:row>
      <xdr:rowOff>83058</xdr:rowOff>
    </xdr:to>
    <xdr:sp macro="" textlink="">
      <xdr:nvSpPr>
        <xdr:cNvPr id="302" name="フローチャート: 判断 301">
          <a:extLst>
            <a:ext uri="{FF2B5EF4-FFF2-40B4-BE49-F238E27FC236}">
              <a16:creationId xmlns:a16="http://schemas.microsoft.com/office/drawing/2014/main" xmlns="" id="{00000000-0008-0000-0600-00002E010000}"/>
            </a:ext>
          </a:extLst>
        </xdr:cNvPr>
        <xdr:cNvSpPr/>
      </xdr:nvSpPr>
      <xdr:spPr>
        <a:xfrm>
          <a:off x="6921500" y="649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99585</xdr:rowOff>
    </xdr:from>
    <xdr:ext cx="534377"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6705111" y="62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98499</xdr:rowOff>
    </xdr:from>
    <xdr:to>
      <xdr:col>55</xdr:col>
      <xdr:colOff>50800</xdr:colOff>
      <xdr:row>37</xdr:row>
      <xdr:rowOff>28649</xdr:rowOff>
    </xdr:to>
    <xdr:sp macro="" textlink="">
      <xdr:nvSpPr>
        <xdr:cNvPr id="309" name="楕円 308">
          <a:extLst>
            <a:ext uri="{FF2B5EF4-FFF2-40B4-BE49-F238E27FC236}">
              <a16:creationId xmlns:a16="http://schemas.microsoft.com/office/drawing/2014/main" xmlns="" id="{00000000-0008-0000-0600-000035010000}"/>
            </a:ext>
          </a:extLst>
        </xdr:cNvPr>
        <xdr:cNvSpPr/>
      </xdr:nvSpPr>
      <xdr:spPr>
        <a:xfrm>
          <a:off x="10426700" y="627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36637</xdr:rowOff>
    </xdr:from>
    <xdr:ext cx="599010" cy="259045"/>
    <xdr:sp macro="" textlink="">
      <xdr:nvSpPr>
        <xdr:cNvPr id="310" name="補助費等該当値テキスト">
          <a:extLst>
            <a:ext uri="{FF2B5EF4-FFF2-40B4-BE49-F238E27FC236}">
              <a16:creationId xmlns:a16="http://schemas.microsoft.com/office/drawing/2014/main" xmlns="" id="{00000000-0008-0000-0600-000036010000}"/>
            </a:ext>
          </a:extLst>
        </xdr:cNvPr>
        <xdr:cNvSpPr txBox="1"/>
      </xdr:nvSpPr>
      <xdr:spPr>
        <a:xfrm>
          <a:off x="10528300" y="6208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160859</xdr:rowOff>
    </xdr:from>
    <xdr:to>
      <xdr:col>50</xdr:col>
      <xdr:colOff>165100</xdr:colOff>
      <xdr:row>38</xdr:row>
      <xdr:rowOff>91009</xdr:rowOff>
    </xdr:to>
    <xdr:sp macro="" textlink="">
      <xdr:nvSpPr>
        <xdr:cNvPr id="311" name="楕円 310">
          <a:extLst>
            <a:ext uri="{FF2B5EF4-FFF2-40B4-BE49-F238E27FC236}">
              <a16:creationId xmlns:a16="http://schemas.microsoft.com/office/drawing/2014/main" xmlns="" id="{00000000-0008-0000-0600-000037010000}"/>
            </a:ext>
          </a:extLst>
        </xdr:cNvPr>
        <xdr:cNvSpPr/>
      </xdr:nvSpPr>
      <xdr:spPr>
        <a:xfrm>
          <a:off x="9588500" y="650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82136</xdr:rowOff>
    </xdr:from>
    <xdr:ext cx="534377"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372111" y="659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169706</xdr:rowOff>
    </xdr:from>
    <xdr:to>
      <xdr:col>46</xdr:col>
      <xdr:colOff>38100</xdr:colOff>
      <xdr:row>38</xdr:row>
      <xdr:rowOff>99856</xdr:rowOff>
    </xdr:to>
    <xdr:sp macro="" textlink="">
      <xdr:nvSpPr>
        <xdr:cNvPr id="313" name="楕円 312">
          <a:extLst>
            <a:ext uri="{FF2B5EF4-FFF2-40B4-BE49-F238E27FC236}">
              <a16:creationId xmlns:a16="http://schemas.microsoft.com/office/drawing/2014/main" xmlns="" id="{00000000-0008-0000-0600-000039010000}"/>
            </a:ext>
          </a:extLst>
        </xdr:cNvPr>
        <xdr:cNvSpPr/>
      </xdr:nvSpPr>
      <xdr:spPr>
        <a:xfrm>
          <a:off x="8699500" y="651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90983</xdr:rowOff>
    </xdr:from>
    <xdr:ext cx="534377"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8483111" y="660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152</xdr:rowOff>
    </xdr:from>
    <xdr:to>
      <xdr:col>41</xdr:col>
      <xdr:colOff>101600</xdr:colOff>
      <xdr:row>38</xdr:row>
      <xdr:rowOff>101752</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7810500" y="65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92879</xdr:rowOff>
    </xdr:from>
    <xdr:ext cx="534377" cy="259045"/>
    <xdr:sp macro="" textlink="">
      <xdr:nvSpPr>
        <xdr:cNvPr id="316" name="テキスト ボックス 315">
          <a:extLst>
            <a:ext uri="{FF2B5EF4-FFF2-40B4-BE49-F238E27FC236}">
              <a16:creationId xmlns:a16="http://schemas.microsoft.com/office/drawing/2014/main" xmlns="" id="{00000000-0008-0000-0600-00003C010000}"/>
            </a:ext>
          </a:extLst>
        </xdr:cNvPr>
        <xdr:cNvSpPr txBox="1"/>
      </xdr:nvSpPr>
      <xdr:spPr>
        <a:xfrm>
          <a:off x="7594111" y="66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164921</xdr:rowOff>
    </xdr:from>
    <xdr:to>
      <xdr:col>36</xdr:col>
      <xdr:colOff>165100</xdr:colOff>
      <xdr:row>38</xdr:row>
      <xdr:rowOff>95071</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6921500" y="650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86198</xdr:rowOff>
    </xdr:from>
    <xdr:ext cx="534377"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6705111" y="660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xmlns=""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xmlns=""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xmlns=""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xmlns=""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xmlns=""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99323</xdr:rowOff>
    </xdr:from>
    <xdr:to>
      <xdr:col>54</xdr:col>
      <xdr:colOff>189865</xdr:colOff>
      <xdr:row>58</xdr:row>
      <xdr:rowOff>124249</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flipV="1">
          <a:off x="10475595" y="8671823"/>
          <a:ext cx="1270" cy="1396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136479</xdr:rowOff>
    </xdr:from>
    <xdr:ext cx="534377" cy="259045"/>
    <xdr:sp macro="" textlink="">
      <xdr:nvSpPr>
        <xdr:cNvPr id="341" name="普通建設事業費最小値テキスト">
          <a:extLst>
            <a:ext uri="{FF2B5EF4-FFF2-40B4-BE49-F238E27FC236}">
              <a16:creationId xmlns:a16="http://schemas.microsoft.com/office/drawing/2014/main" xmlns="" id="{00000000-0008-0000-0600-000055010000}"/>
            </a:ext>
          </a:extLst>
        </xdr:cNvPr>
        <xdr:cNvSpPr txBox="1"/>
      </xdr:nvSpPr>
      <xdr:spPr>
        <a:xfrm>
          <a:off x="10528300" y="1008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124249</xdr:rowOff>
    </xdr:from>
    <xdr:to>
      <xdr:col>55</xdr:col>
      <xdr:colOff>88900</xdr:colOff>
      <xdr:row>58</xdr:row>
      <xdr:rowOff>124249</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10388600" y="10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46000</xdr:rowOff>
    </xdr:from>
    <xdr:ext cx="690189" cy="259045"/>
    <xdr:sp macro="" textlink="">
      <xdr:nvSpPr>
        <xdr:cNvPr id="343" name="普通建設事業費最大値テキスト">
          <a:extLst>
            <a:ext uri="{FF2B5EF4-FFF2-40B4-BE49-F238E27FC236}">
              <a16:creationId xmlns:a16="http://schemas.microsoft.com/office/drawing/2014/main" xmlns="" id="{00000000-0008-0000-0600-000057010000}"/>
            </a:ext>
          </a:extLst>
        </xdr:cNvPr>
        <xdr:cNvSpPr txBox="1"/>
      </xdr:nvSpPr>
      <xdr:spPr>
        <a:xfrm>
          <a:off x="10528300" y="8447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99323</xdr:rowOff>
    </xdr:from>
    <xdr:to>
      <xdr:col>55</xdr:col>
      <xdr:colOff>88900</xdr:colOff>
      <xdr:row>50</xdr:row>
      <xdr:rowOff>99323</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10388600" y="867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112202</xdr:rowOff>
    </xdr:from>
    <xdr:to>
      <xdr:col>55</xdr:col>
      <xdr:colOff>0</xdr:colOff>
      <xdr:row>58</xdr:row>
      <xdr:rowOff>113310</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9639300" y="10056302"/>
          <a:ext cx="838200" cy="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53930</xdr:rowOff>
    </xdr:from>
    <xdr:ext cx="599010" cy="259045"/>
    <xdr:sp macro="" textlink="">
      <xdr:nvSpPr>
        <xdr:cNvPr id="346" name="普通建設事業費平均値テキスト">
          <a:extLst>
            <a:ext uri="{FF2B5EF4-FFF2-40B4-BE49-F238E27FC236}">
              <a16:creationId xmlns:a16="http://schemas.microsoft.com/office/drawing/2014/main" xmlns="" id="{00000000-0008-0000-0600-00005A010000}"/>
            </a:ext>
          </a:extLst>
        </xdr:cNvPr>
        <xdr:cNvSpPr txBox="1"/>
      </xdr:nvSpPr>
      <xdr:spPr>
        <a:xfrm>
          <a:off x="10528300" y="9826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31053</xdr:rowOff>
    </xdr:from>
    <xdr:to>
      <xdr:col>55</xdr:col>
      <xdr:colOff>50800</xdr:colOff>
      <xdr:row>58</xdr:row>
      <xdr:rowOff>132653</xdr:rowOff>
    </xdr:to>
    <xdr:sp macro="" textlink="">
      <xdr:nvSpPr>
        <xdr:cNvPr id="347" name="フローチャート: 判断 346">
          <a:extLst>
            <a:ext uri="{FF2B5EF4-FFF2-40B4-BE49-F238E27FC236}">
              <a16:creationId xmlns:a16="http://schemas.microsoft.com/office/drawing/2014/main" xmlns="" id="{00000000-0008-0000-0600-00005B010000}"/>
            </a:ext>
          </a:extLst>
        </xdr:cNvPr>
        <xdr:cNvSpPr/>
      </xdr:nvSpPr>
      <xdr:spPr>
        <a:xfrm>
          <a:off x="104267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100502</xdr:rowOff>
    </xdr:from>
    <xdr:to>
      <xdr:col>50</xdr:col>
      <xdr:colOff>114300</xdr:colOff>
      <xdr:row>58</xdr:row>
      <xdr:rowOff>112202</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a:off x="8750300" y="10044602"/>
          <a:ext cx="889000" cy="1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31173</xdr:rowOff>
    </xdr:from>
    <xdr:to>
      <xdr:col>50</xdr:col>
      <xdr:colOff>165100</xdr:colOff>
      <xdr:row>58</xdr:row>
      <xdr:rowOff>132773</xdr:rowOff>
    </xdr:to>
    <xdr:sp macro="" textlink="">
      <xdr:nvSpPr>
        <xdr:cNvPr id="349" name="フローチャート: 判断 348">
          <a:extLst>
            <a:ext uri="{FF2B5EF4-FFF2-40B4-BE49-F238E27FC236}">
              <a16:creationId xmlns:a16="http://schemas.microsoft.com/office/drawing/2014/main" xmlns="" id="{00000000-0008-0000-0600-00005D010000}"/>
            </a:ext>
          </a:extLst>
        </xdr:cNvPr>
        <xdr:cNvSpPr/>
      </xdr:nvSpPr>
      <xdr:spPr>
        <a:xfrm>
          <a:off x="95885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149300</xdr:rowOff>
    </xdr:from>
    <xdr:ext cx="599010" cy="259045"/>
    <xdr:sp macro="" textlink="">
      <xdr:nvSpPr>
        <xdr:cNvPr id="350" name="テキスト ボックス 349">
          <a:extLst>
            <a:ext uri="{FF2B5EF4-FFF2-40B4-BE49-F238E27FC236}">
              <a16:creationId xmlns:a16="http://schemas.microsoft.com/office/drawing/2014/main" xmlns="" id="{00000000-0008-0000-0600-00005E010000}"/>
            </a:ext>
          </a:extLst>
        </xdr:cNvPr>
        <xdr:cNvSpPr txBox="1"/>
      </xdr:nvSpPr>
      <xdr:spPr>
        <a:xfrm>
          <a:off x="9339795" y="975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100502</xdr:rowOff>
    </xdr:from>
    <xdr:to>
      <xdr:col>45</xdr:col>
      <xdr:colOff>177800</xdr:colOff>
      <xdr:row>58</xdr:row>
      <xdr:rowOff>101335</xdr:rowOff>
    </xdr:to>
    <xdr:cxnSp macro="">
      <xdr:nvCxnSpPr>
        <xdr:cNvPr id="351" name="直線コネクタ 350">
          <a:extLst>
            <a:ext uri="{FF2B5EF4-FFF2-40B4-BE49-F238E27FC236}">
              <a16:creationId xmlns:a16="http://schemas.microsoft.com/office/drawing/2014/main" xmlns="" id="{00000000-0008-0000-0600-00005F010000}"/>
            </a:ext>
          </a:extLst>
        </xdr:cNvPr>
        <xdr:cNvCxnSpPr/>
      </xdr:nvCxnSpPr>
      <xdr:spPr>
        <a:xfrm flipV="1">
          <a:off x="7861300" y="10044602"/>
          <a:ext cx="889000" cy="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36418</xdr:rowOff>
    </xdr:from>
    <xdr:to>
      <xdr:col>46</xdr:col>
      <xdr:colOff>38100</xdr:colOff>
      <xdr:row>58</xdr:row>
      <xdr:rowOff>138018</xdr:rowOff>
    </xdr:to>
    <xdr:sp macro="" textlink="">
      <xdr:nvSpPr>
        <xdr:cNvPr id="352" name="フローチャート: 判断 351">
          <a:extLst>
            <a:ext uri="{FF2B5EF4-FFF2-40B4-BE49-F238E27FC236}">
              <a16:creationId xmlns:a16="http://schemas.microsoft.com/office/drawing/2014/main" xmlns="" id="{00000000-0008-0000-0600-000060010000}"/>
            </a:ext>
          </a:extLst>
        </xdr:cNvPr>
        <xdr:cNvSpPr/>
      </xdr:nvSpPr>
      <xdr:spPr>
        <a:xfrm>
          <a:off x="8699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154545</xdr:rowOff>
    </xdr:from>
    <xdr:ext cx="599010" cy="259045"/>
    <xdr:sp macro="" textlink="">
      <xdr:nvSpPr>
        <xdr:cNvPr id="353" name="テキスト ボックス 352">
          <a:extLst>
            <a:ext uri="{FF2B5EF4-FFF2-40B4-BE49-F238E27FC236}">
              <a16:creationId xmlns:a16="http://schemas.microsoft.com/office/drawing/2014/main" xmlns="" id="{00000000-0008-0000-0600-000061010000}"/>
            </a:ext>
          </a:extLst>
        </xdr:cNvPr>
        <xdr:cNvSpPr txBox="1"/>
      </xdr:nvSpPr>
      <xdr:spPr>
        <a:xfrm>
          <a:off x="8450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101335</xdr:rowOff>
    </xdr:from>
    <xdr:to>
      <xdr:col>41</xdr:col>
      <xdr:colOff>50800</xdr:colOff>
      <xdr:row>58</xdr:row>
      <xdr:rowOff>111232</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flipV="1">
          <a:off x="6972300" y="10045435"/>
          <a:ext cx="8890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32718</xdr:rowOff>
    </xdr:from>
    <xdr:to>
      <xdr:col>41</xdr:col>
      <xdr:colOff>101600</xdr:colOff>
      <xdr:row>58</xdr:row>
      <xdr:rowOff>134318</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7810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150845</xdr:rowOff>
    </xdr:from>
    <xdr:ext cx="599010" cy="259045"/>
    <xdr:sp macro="" textlink="">
      <xdr:nvSpPr>
        <xdr:cNvPr id="356" name="テキスト ボックス 355">
          <a:extLst>
            <a:ext uri="{FF2B5EF4-FFF2-40B4-BE49-F238E27FC236}">
              <a16:creationId xmlns:a16="http://schemas.microsoft.com/office/drawing/2014/main" xmlns="" id="{00000000-0008-0000-0600-000064010000}"/>
            </a:ext>
          </a:extLst>
        </xdr:cNvPr>
        <xdr:cNvSpPr txBox="1"/>
      </xdr:nvSpPr>
      <xdr:spPr>
        <a:xfrm>
          <a:off x="7561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25509</xdr:rowOff>
    </xdr:from>
    <xdr:to>
      <xdr:col>36</xdr:col>
      <xdr:colOff>165100</xdr:colOff>
      <xdr:row>58</xdr:row>
      <xdr:rowOff>127109</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6921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143636</xdr:rowOff>
    </xdr:from>
    <xdr:ext cx="599010"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6672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62510</xdr:rowOff>
    </xdr:from>
    <xdr:to>
      <xdr:col>55</xdr:col>
      <xdr:colOff>50800</xdr:colOff>
      <xdr:row>58</xdr:row>
      <xdr:rowOff>164110</xdr:rowOff>
    </xdr:to>
    <xdr:sp macro="" textlink="">
      <xdr:nvSpPr>
        <xdr:cNvPr id="364" name="楕円 363">
          <a:extLst>
            <a:ext uri="{FF2B5EF4-FFF2-40B4-BE49-F238E27FC236}">
              <a16:creationId xmlns:a16="http://schemas.microsoft.com/office/drawing/2014/main" xmlns="" id="{00000000-0008-0000-0600-00006C010000}"/>
            </a:ext>
          </a:extLst>
        </xdr:cNvPr>
        <xdr:cNvSpPr/>
      </xdr:nvSpPr>
      <xdr:spPr>
        <a:xfrm>
          <a:off x="10426700" y="1000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9479</xdr:rowOff>
    </xdr:from>
    <xdr:ext cx="534377" cy="259045"/>
    <xdr:sp macro="" textlink="">
      <xdr:nvSpPr>
        <xdr:cNvPr id="365" name="普通建設事業費該当値テキスト">
          <a:extLst>
            <a:ext uri="{FF2B5EF4-FFF2-40B4-BE49-F238E27FC236}">
              <a16:creationId xmlns:a16="http://schemas.microsoft.com/office/drawing/2014/main" xmlns="" id="{00000000-0008-0000-0600-00006D010000}"/>
            </a:ext>
          </a:extLst>
        </xdr:cNvPr>
        <xdr:cNvSpPr txBox="1"/>
      </xdr:nvSpPr>
      <xdr:spPr>
        <a:xfrm>
          <a:off x="10528300" y="995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61402</xdr:rowOff>
    </xdr:from>
    <xdr:to>
      <xdr:col>50</xdr:col>
      <xdr:colOff>165100</xdr:colOff>
      <xdr:row>58</xdr:row>
      <xdr:rowOff>163002</xdr:rowOff>
    </xdr:to>
    <xdr:sp macro="" textlink="">
      <xdr:nvSpPr>
        <xdr:cNvPr id="366" name="楕円 365">
          <a:extLst>
            <a:ext uri="{FF2B5EF4-FFF2-40B4-BE49-F238E27FC236}">
              <a16:creationId xmlns:a16="http://schemas.microsoft.com/office/drawing/2014/main" xmlns="" id="{00000000-0008-0000-0600-00006E010000}"/>
            </a:ext>
          </a:extLst>
        </xdr:cNvPr>
        <xdr:cNvSpPr/>
      </xdr:nvSpPr>
      <xdr:spPr>
        <a:xfrm>
          <a:off x="9588500" y="1000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154129</xdr:rowOff>
    </xdr:from>
    <xdr:ext cx="534377"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9372111" y="1009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49702</xdr:rowOff>
    </xdr:from>
    <xdr:to>
      <xdr:col>46</xdr:col>
      <xdr:colOff>38100</xdr:colOff>
      <xdr:row>58</xdr:row>
      <xdr:rowOff>151302</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8699500" y="99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142429</xdr:rowOff>
    </xdr:from>
    <xdr:ext cx="534377"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8483111" y="1008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50535</xdr:rowOff>
    </xdr:from>
    <xdr:to>
      <xdr:col>41</xdr:col>
      <xdr:colOff>101600</xdr:colOff>
      <xdr:row>58</xdr:row>
      <xdr:rowOff>152135</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7810500" y="999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143262</xdr:rowOff>
    </xdr:from>
    <xdr:ext cx="534377"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7594111" y="1008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60432</xdr:rowOff>
    </xdr:from>
    <xdr:to>
      <xdr:col>36</xdr:col>
      <xdr:colOff>165100</xdr:colOff>
      <xdr:row>58</xdr:row>
      <xdr:rowOff>162032</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6921500" y="1000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153159</xdr:rowOff>
    </xdr:from>
    <xdr:ext cx="534377"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6705111" y="1009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xmlns=""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xmlns=""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xmlns=""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xmlns=""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xmlns=""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xmlns=""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27039</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flipV="1">
          <a:off x="10475595" y="12199989"/>
          <a:ext cx="1270" cy="138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53534</xdr:rowOff>
    </xdr:from>
    <xdr:ext cx="249299" cy="259045"/>
    <xdr:sp macro="" textlink="">
      <xdr:nvSpPr>
        <xdr:cNvPr id="398" name="普通建設事業費 （ うち新規整備　）最小値テキスト">
          <a:extLst>
            <a:ext uri="{FF2B5EF4-FFF2-40B4-BE49-F238E27FC236}">
              <a16:creationId xmlns:a16="http://schemas.microsoft.com/office/drawing/2014/main" xmlns="" id="{00000000-0008-0000-0600-00008E010000}"/>
            </a:ext>
          </a:extLst>
        </xdr:cNvPr>
        <xdr:cNvSpPr txBox="1"/>
      </xdr:nvSpPr>
      <xdr:spPr>
        <a:xfrm>
          <a:off x="10528300" y="13598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145166</xdr:rowOff>
    </xdr:from>
    <xdr:ext cx="690189" cy="259045"/>
    <xdr:sp macro="" textlink="">
      <xdr:nvSpPr>
        <xdr:cNvPr id="400" name="普通建設事業費 （ うち新規整備　）最大値テキスト">
          <a:extLst>
            <a:ext uri="{FF2B5EF4-FFF2-40B4-BE49-F238E27FC236}">
              <a16:creationId xmlns:a16="http://schemas.microsoft.com/office/drawing/2014/main" xmlns="" id="{00000000-0008-0000-0600-000090010000}"/>
            </a:ext>
          </a:extLst>
        </xdr:cNvPr>
        <xdr:cNvSpPr txBox="1"/>
      </xdr:nvSpPr>
      <xdr:spPr>
        <a:xfrm>
          <a:off x="10528300" y="11975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27039</xdr:rowOff>
    </xdr:from>
    <xdr:to>
      <xdr:col>55</xdr:col>
      <xdr:colOff>88900</xdr:colOff>
      <xdr:row>71</xdr:row>
      <xdr:rowOff>27039</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10388600" y="12199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39613</xdr:rowOff>
    </xdr:from>
    <xdr:to>
      <xdr:col>55</xdr:col>
      <xdr:colOff>0</xdr:colOff>
      <xdr:row>79</xdr:row>
      <xdr:rowOff>41945</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a:off x="9639300" y="13584163"/>
          <a:ext cx="8382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142434</xdr:rowOff>
    </xdr:from>
    <xdr:ext cx="534377" cy="259045"/>
    <xdr:sp macro="" textlink="">
      <xdr:nvSpPr>
        <xdr:cNvPr id="403" name="普通建設事業費 （ うち新規整備　）平均値テキスト">
          <a:extLst>
            <a:ext uri="{FF2B5EF4-FFF2-40B4-BE49-F238E27FC236}">
              <a16:creationId xmlns:a16="http://schemas.microsoft.com/office/drawing/2014/main" xmlns="" id="{00000000-0008-0000-0600-000093010000}"/>
            </a:ext>
          </a:extLst>
        </xdr:cNvPr>
        <xdr:cNvSpPr txBox="1"/>
      </xdr:nvSpPr>
      <xdr:spPr>
        <a:xfrm>
          <a:off x="10528300" y="1334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119557</xdr:rowOff>
    </xdr:from>
    <xdr:to>
      <xdr:col>55</xdr:col>
      <xdr:colOff>50800</xdr:colOff>
      <xdr:row>79</xdr:row>
      <xdr:rowOff>49707</xdr:rowOff>
    </xdr:to>
    <xdr:sp macro="" textlink="">
      <xdr:nvSpPr>
        <xdr:cNvPr id="404" name="フローチャート: 判断 403">
          <a:extLst>
            <a:ext uri="{FF2B5EF4-FFF2-40B4-BE49-F238E27FC236}">
              <a16:creationId xmlns:a16="http://schemas.microsoft.com/office/drawing/2014/main" xmlns="" id="{00000000-0008-0000-0600-000094010000}"/>
            </a:ext>
          </a:extLst>
        </xdr:cNvPr>
        <xdr:cNvSpPr/>
      </xdr:nvSpPr>
      <xdr:spPr>
        <a:xfrm>
          <a:off x="10426700" y="134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39613</xdr:rowOff>
    </xdr:from>
    <xdr:to>
      <xdr:col>50</xdr:col>
      <xdr:colOff>114300</xdr:colOff>
      <xdr:row>79</xdr:row>
      <xdr:rowOff>40007</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flipV="1">
          <a:off x="8750300" y="13584163"/>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113770</xdr:rowOff>
    </xdr:from>
    <xdr:to>
      <xdr:col>50</xdr:col>
      <xdr:colOff>165100</xdr:colOff>
      <xdr:row>79</xdr:row>
      <xdr:rowOff>43920</xdr:rowOff>
    </xdr:to>
    <xdr:sp macro="" textlink="">
      <xdr:nvSpPr>
        <xdr:cNvPr id="406" name="フローチャート: 判断 405">
          <a:extLst>
            <a:ext uri="{FF2B5EF4-FFF2-40B4-BE49-F238E27FC236}">
              <a16:creationId xmlns:a16="http://schemas.microsoft.com/office/drawing/2014/main" xmlns="" id="{00000000-0008-0000-0600-000096010000}"/>
            </a:ext>
          </a:extLst>
        </xdr:cNvPr>
        <xdr:cNvSpPr/>
      </xdr:nvSpPr>
      <xdr:spPr>
        <a:xfrm>
          <a:off x="9588500" y="1348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60447</xdr:rowOff>
    </xdr:from>
    <xdr:ext cx="534377" cy="259045"/>
    <xdr:sp macro="" textlink="">
      <xdr:nvSpPr>
        <xdr:cNvPr id="407" name="テキスト ボックス 406">
          <a:extLst>
            <a:ext uri="{FF2B5EF4-FFF2-40B4-BE49-F238E27FC236}">
              <a16:creationId xmlns:a16="http://schemas.microsoft.com/office/drawing/2014/main" xmlns="" id="{00000000-0008-0000-0600-000097010000}"/>
            </a:ext>
          </a:extLst>
        </xdr:cNvPr>
        <xdr:cNvSpPr txBox="1"/>
      </xdr:nvSpPr>
      <xdr:spPr>
        <a:xfrm>
          <a:off x="9372111" y="1326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10987</xdr:rowOff>
    </xdr:from>
    <xdr:to>
      <xdr:col>45</xdr:col>
      <xdr:colOff>177800</xdr:colOff>
      <xdr:row>79</xdr:row>
      <xdr:rowOff>40007</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7861300" y="13555537"/>
          <a:ext cx="889000" cy="2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120520</xdr:rowOff>
    </xdr:from>
    <xdr:to>
      <xdr:col>46</xdr:col>
      <xdr:colOff>38100</xdr:colOff>
      <xdr:row>79</xdr:row>
      <xdr:rowOff>50670</xdr:rowOff>
    </xdr:to>
    <xdr:sp macro="" textlink="">
      <xdr:nvSpPr>
        <xdr:cNvPr id="409" name="フローチャート: 判断 408">
          <a:extLst>
            <a:ext uri="{FF2B5EF4-FFF2-40B4-BE49-F238E27FC236}">
              <a16:creationId xmlns:a16="http://schemas.microsoft.com/office/drawing/2014/main" xmlns="" id="{00000000-0008-0000-0600-000099010000}"/>
            </a:ext>
          </a:extLst>
        </xdr:cNvPr>
        <xdr:cNvSpPr/>
      </xdr:nvSpPr>
      <xdr:spPr>
        <a:xfrm>
          <a:off x="8699500" y="134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67197</xdr:rowOff>
    </xdr:from>
    <xdr:ext cx="534377" cy="259045"/>
    <xdr:sp macro="" textlink="">
      <xdr:nvSpPr>
        <xdr:cNvPr id="410" name="テキスト ボックス 409">
          <a:extLst>
            <a:ext uri="{FF2B5EF4-FFF2-40B4-BE49-F238E27FC236}">
              <a16:creationId xmlns:a16="http://schemas.microsoft.com/office/drawing/2014/main" xmlns="" id="{00000000-0008-0000-0600-00009A010000}"/>
            </a:ext>
          </a:extLst>
        </xdr:cNvPr>
        <xdr:cNvSpPr txBox="1"/>
      </xdr:nvSpPr>
      <xdr:spPr>
        <a:xfrm>
          <a:off x="8483111" y="1326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10006</xdr:rowOff>
    </xdr:from>
    <xdr:to>
      <xdr:col>41</xdr:col>
      <xdr:colOff>50800</xdr:colOff>
      <xdr:row>79</xdr:row>
      <xdr:rowOff>10987</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a:off x="6972300" y="13554556"/>
          <a:ext cx="889000" cy="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102994</xdr:rowOff>
    </xdr:from>
    <xdr:to>
      <xdr:col>41</xdr:col>
      <xdr:colOff>101600</xdr:colOff>
      <xdr:row>79</xdr:row>
      <xdr:rowOff>33144</xdr:rowOff>
    </xdr:to>
    <xdr:sp macro="" textlink="">
      <xdr:nvSpPr>
        <xdr:cNvPr id="412" name="フローチャート: 判断 411">
          <a:extLst>
            <a:ext uri="{FF2B5EF4-FFF2-40B4-BE49-F238E27FC236}">
              <a16:creationId xmlns:a16="http://schemas.microsoft.com/office/drawing/2014/main" xmlns="" id="{00000000-0008-0000-0600-00009C010000}"/>
            </a:ext>
          </a:extLst>
        </xdr:cNvPr>
        <xdr:cNvSpPr/>
      </xdr:nvSpPr>
      <xdr:spPr>
        <a:xfrm>
          <a:off x="7810500" y="1347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49671</xdr:rowOff>
    </xdr:from>
    <xdr:ext cx="534377"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7594111" y="1325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85165</xdr:rowOff>
    </xdr:from>
    <xdr:to>
      <xdr:col>36</xdr:col>
      <xdr:colOff>165100</xdr:colOff>
      <xdr:row>79</xdr:row>
      <xdr:rowOff>15315</xdr:rowOff>
    </xdr:to>
    <xdr:sp macro="" textlink="">
      <xdr:nvSpPr>
        <xdr:cNvPr id="414" name="フローチャート: 判断 413">
          <a:extLst>
            <a:ext uri="{FF2B5EF4-FFF2-40B4-BE49-F238E27FC236}">
              <a16:creationId xmlns:a16="http://schemas.microsoft.com/office/drawing/2014/main" xmlns="" id="{00000000-0008-0000-0600-00009E010000}"/>
            </a:ext>
          </a:extLst>
        </xdr:cNvPr>
        <xdr:cNvSpPr/>
      </xdr:nvSpPr>
      <xdr:spPr>
        <a:xfrm>
          <a:off x="6921500" y="134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31842</xdr:rowOff>
    </xdr:from>
    <xdr:ext cx="534377" cy="259045"/>
    <xdr:sp macro="" textlink="">
      <xdr:nvSpPr>
        <xdr:cNvPr id="415" name="テキスト ボックス 414">
          <a:extLst>
            <a:ext uri="{FF2B5EF4-FFF2-40B4-BE49-F238E27FC236}">
              <a16:creationId xmlns:a16="http://schemas.microsoft.com/office/drawing/2014/main" xmlns="" id="{00000000-0008-0000-0600-00009F010000}"/>
            </a:ext>
          </a:extLst>
        </xdr:cNvPr>
        <xdr:cNvSpPr txBox="1"/>
      </xdr:nvSpPr>
      <xdr:spPr>
        <a:xfrm>
          <a:off x="6705111" y="1323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162595</xdr:rowOff>
    </xdr:from>
    <xdr:to>
      <xdr:col>55</xdr:col>
      <xdr:colOff>50800</xdr:colOff>
      <xdr:row>79</xdr:row>
      <xdr:rowOff>92745</xdr:rowOff>
    </xdr:to>
    <xdr:sp macro="" textlink="">
      <xdr:nvSpPr>
        <xdr:cNvPr id="421" name="楕円 420">
          <a:extLst>
            <a:ext uri="{FF2B5EF4-FFF2-40B4-BE49-F238E27FC236}">
              <a16:creationId xmlns:a16="http://schemas.microsoft.com/office/drawing/2014/main" xmlns="" id="{00000000-0008-0000-0600-0000A5010000}"/>
            </a:ext>
          </a:extLst>
        </xdr:cNvPr>
        <xdr:cNvSpPr/>
      </xdr:nvSpPr>
      <xdr:spPr>
        <a:xfrm>
          <a:off x="10426700" y="1353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97984</xdr:rowOff>
    </xdr:from>
    <xdr:ext cx="469744" cy="259045"/>
    <xdr:sp macro="" textlink="">
      <xdr:nvSpPr>
        <xdr:cNvPr id="422" name="普通建設事業費 （ うち新規整備　）該当値テキスト">
          <a:extLst>
            <a:ext uri="{FF2B5EF4-FFF2-40B4-BE49-F238E27FC236}">
              <a16:creationId xmlns:a16="http://schemas.microsoft.com/office/drawing/2014/main" xmlns="" id="{00000000-0008-0000-0600-0000A6010000}"/>
            </a:ext>
          </a:extLst>
        </xdr:cNvPr>
        <xdr:cNvSpPr txBox="1"/>
      </xdr:nvSpPr>
      <xdr:spPr>
        <a:xfrm>
          <a:off x="10528300" y="1347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160263</xdr:rowOff>
    </xdr:from>
    <xdr:to>
      <xdr:col>50</xdr:col>
      <xdr:colOff>165100</xdr:colOff>
      <xdr:row>79</xdr:row>
      <xdr:rowOff>90413</xdr:rowOff>
    </xdr:to>
    <xdr:sp macro="" textlink="">
      <xdr:nvSpPr>
        <xdr:cNvPr id="423" name="楕円 422">
          <a:extLst>
            <a:ext uri="{FF2B5EF4-FFF2-40B4-BE49-F238E27FC236}">
              <a16:creationId xmlns:a16="http://schemas.microsoft.com/office/drawing/2014/main" xmlns="" id="{00000000-0008-0000-0600-0000A7010000}"/>
            </a:ext>
          </a:extLst>
        </xdr:cNvPr>
        <xdr:cNvSpPr/>
      </xdr:nvSpPr>
      <xdr:spPr>
        <a:xfrm>
          <a:off x="9588500" y="1353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81540</xdr:rowOff>
    </xdr:from>
    <xdr:ext cx="469744"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9404428" y="13626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160657</xdr:rowOff>
    </xdr:from>
    <xdr:to>
      <xdr:col>46</xdr:col>
      <xdr:colOff>38100</xdr:colOff>
      <xdr:row>79</xdr:row>
      <xdr:rowOff>90807</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8699500" y="1353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81934</xdr:rowOff>
    </xdr:from>
    <xdr:ext cx="469744"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8515428" y="1362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131637</xdr:rowOff>
    </xdr:from>
    <xdr:to>
      <xdr:col>41</xdr:col>
      <xdr:colOff>101600</xdr:colOff>
      <xdr:row>79</xdr:row>
      <xdr:rowOff>61787</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7810500" y="135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52914</xdr:rowOff>
    </xdr:from>
    <xdr:ext cx="534377"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7594111" y="1359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130656</xdr:rowOff>
    </xdr:from>
    <xdr:to>
      <xdr:col>36</xdr:col>
      <xdr:colOff>165100</xdr:colOff>
      <xdr:row>79</xdr:row>
      <xdr:rowOff>60806</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6921500" y="1350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51933</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6705111" y="1359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xmlns=""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xmlns=""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xmlns=""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xmlns=""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xmlns=""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xmlns=""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xmlns=""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32224</xdr:rowOff>
    </xdr:from>
    <xdr:to>
      <xdr:col>54</xdr:col>
      <xdr:colOff>189865</xdr:colOff>
      <xdr:row>99</xdr:row>
      <xdr:rowOff>32772</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flipV="1">
          <a:off x="10475595" y="15634174"/>
          <a:ext cx="1270" cy="13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36599</xdr:rowOff>
    </xdr:from>
    <xdr:ext cx="469744" cy="259045"/>
    <xdr:sp macro="" textlink="">
      <xdr:nvSpPr>
        <xdr:cNvPr id="455" name="普通建設事業費 （ うち更新整備　）最小値テキスト">
          <a:extLst>
            <a:ext uri="{FF2B5EF4-FFF2-40B4-BE49-F238E27FC236}">
              <a16:creationId xmlns:a16="http://schemas.microsoft.com/office/drawing/2014/main" xmlns="" id="{00000000-0008-0000-0600-0000C7010000}"/>
            </a:ext>
          </a:extLst>
        </xdr:cNvPr>
        <xdr:cNvSpPr txBox="1"/>
      </xdr:nvSpPr>
      <xdr:spPr>
        <a:xfrm>
          <a:off x="10528300" y="1701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32772</xdr:rowOff>
    </xdr:from>
    <xdr:to>
      <xdr:col>55</xdr:col>
      <xdr:colOff>88900</xdr:colOff>
      <xdr:row>99</xdr:row>
      <xdr:rowOff>32772</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a:off x="10388600" y="17006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150351</xdr:rowOff>
    </xdr:from>
    <xdr:ext cx="690189" cy="259045"/>
    <xdr:sp macro="" textlink="">
      <xdr:nvSpPr>
        <xdr:cNvPr id="457" name="普通建設事業費 （ うち更新整備　）最大値テキスト">
          <a:extLst>
            <a:ext uri="{FF2B5EF4-FFF2-40B4-BE49-F238E27FC236}">
              <a16:creationId xmlns:a16="http://schemas.microsoft.com/office/drawing/2014/main" xmlns="" id="{00000000-0008-0000-0600-0000C9010000}"/>
            </a:ext>
          </a:extLst>
        </xdr:cNvPr>
        <xdr:cNvSpPr txBox="1"/>
      </xdr:nvSpPr>
      <xdr:spPr>
        <a:xfrm>
          <a:off x="10528300" y="15409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32224</xdr:rowOff>
    </xdr:from>
    <xdr:to>
      <xdr:col>55</xdr:col>
      <xdr:colOff>88900</xdr:colOff>
      <xdr:row>91</xdr:row>
      <xdr:rowOff>32224</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10388600" y="1563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146884</xdr:rowOff>
    </xdr:from>
    <xdr:to>
      <xdr:col>55</xdr:col>
      <xdr:colOff>0</xdr:colOff>
      <xdr:row>98</xdr:row>
      <xdr:rowOff>155080</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flipV="1">
          <a:off x="9639300" y="16948984"/>
          <a:ext cx="838200" cy="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98189</xdr:rowOff>
    </xdr:from>
    <xdr:ext cx="534377" cy="259045"/>
    <xdr:sp macro="" textlink="">
      <xdr:nvSpPr>
        <xdr:cNvPr id="460" name="普通建設事業費 （ うち更新整備　）平均値テキスト">
          <a:extLst>
            <a:ext uri="{FF2B5EF4-FFF2-40B4-BE49-F238E27FC236}">
              <a16:creationId xmlns:a16="http://schemas.microsoft.com/office/drawing/2014/main" xmlns="" id="{00000000-0008-0000-0600-0000CC010000}"/>
            </a:ext>
          </a:extLst>
        </xdr:cNvPr>
        <xdr:cNvSpPr txBox="1"/>
      </xdr:nvSpPr>
      <xdr:spPr>
        <a:xfrm>
          <a:off x="10528300" y="1672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75312</xdr:rowOff>
    </xdr:from>
    <xdr:to>
      <xdr:col>55</xdr:col>
      <xdr:colOff>50800</xdr:colOff>
      <xdr:row>99</xdr:row>
      <xdr:rowOff>5462</xdr:rowOff>
    </xdr:to>
    <xdr:sp macro="" textlink="">
      <xdr:nvSpPr>
        <xdr:cNvPr id="461" name="フローチャート: 判断 460">
          <a:extLst>
            <a:ext uri="{FF2B5EF4-FFF2-40B4-BE49-F238E27FC236}">
              <a16:creationId xmlns:a16="http://schemas.microsoft.com/office/drawing/2014/main" xmlns="" id="{00000000-0008-0000-0600-0000CD010000}"/>
            </a:ext>
          </a:extLst>
        </xdr:cNvPr>
        <xdr:cNvSpPr/>
      </xdr:nvSpPr>
      <xdr:spPr>
        <a:xfrm>
          <a:off x="10426700" y="1687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117700</xdr:rowOff>
    </xdr:from>
    <xdr:to>
      <xdr:col>50</xdr:col>
      <xdr:colOff>114300</xdr:colOff>
      <xdr:row>98</xdr:row>
      <xdr:rowOff>155080</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a:off x="8750300" y="16919800"/>
          <a:ext cx="889000" cy="3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74685</xdr:rowOff>
    </xdr:from>
    <xdr:to>
      <xdr:col>50</xdr:col>
      <xdr:colOff>165100</xdr:colOff>
      <xdr:row>99</xdr:row>
      <xdr:rowOff>4835</xdr:rowOff>
    </xdr:to>
    <xdr:sp macro="" textlink="">
      <xdr:nvSpPr>
        <xdr:cNvPr id="463" name="フローチャート: 判断 462">
          <a:extLst>
            <a:ext uri="{FF2B5EF4-FFF2-40B4-BE49-F238E27FC236}">
              <a16:creationId xmlns:a16="http://schemas.microsoft.com/office/drawing/2014/main" xmlns="" id="{00000000-0008-0000-0600-0000CF010000}"/>
            </a:ext>
          </a:extLst>
        </xdr:cNvPr>
        <xdr:cNvSpPr/>
      </xdr:nvSpPr>
      <xdr:spPr>
        <a:xfrm>
          <a:off x="9588500" y="168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21362</xdr:rowOff>
    </xdr:from>
    <xdr:ext cx="534377" cy="259045"/>
    <xdr:sp macro="" textlink="">
      <xdr:nvSpPr>
        <xdr:cNvPr id="464" name="テキスト ボックス 463">
          <a:extLst>
            <a:ext uri="{FF2B5EF4-FFF2-40B4-BE49-F238E27FC236}">
              <a16:creationId xmlns:a16="http://schemas.microsoft.com/office/drawing/2014/main" xmlns="" id="{00000000-0008-0000-0600-0000D0010000}"/>
            </a:ext>
          </a:extLst>
        </xdr:cNvPr>
        <xdr:cNvSpPr txBox="1"/>
      </xdr:nvSpPr>
      <xdr:spPr>
        <a:xfrm>
          <a:off x="9372111" y="166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117700</xdr:rowOff>
    </xdr:from>
    <xdr:to>
      <xdr:col>45</xdr:col>
      <xdr:colOff>177800</xdr:colOff>
      <xdr:row>98</xdr:row>
      <xdr:rowOff>147444</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flipV="1">
          <a:off x="7861300" y="16919800"/>
          <a:ext cx="889000" cy="2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83896</xdr:rowOff>
    </xdr:from>
    <xdr:to>
      <xdr:col>46</xdr:col>
      <xdr:colOff>38100</xdr:colOff>
      <xdr:row>99</xdr:row>
      <xdr:rowOff>14046</xdr:rowOff>
    </xdr:to>
    <xdr:sp macro="" textlink="">
      <xdr:nvSpPr>
        <xdr:cNvPr id="466" name="フローチャート: 判断 465">
          <a:extLst>
            <a:ext uri="{FF2B5EF4-FFF2-40B4-BE49-F238E27FC236}">
              <a16:creationId xmlns:a16="http://schemas.microsoft.com/office/drawing/2014/main" xmlns="" id="{00000000-0008-0000-0600-0000D2010000}"/>
            </a:ext>
          </a:extLst>
        </xdr:cNvPr>
        <xdr:cNvSpPr/>
      </xdr:nvSpPr>
      <xdr:spPr>
        <a:xfrm>
          <a:off x="8699500" y="168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5173</xdr:rowOff>
    </xdr:from>
    <xdr:ext cx="534377" cy="259045"/>
    <xdr:sp macro="" textlink="">
      <xdr:nvSpPr>
        <xdr:cNvPr id="467" name="テキスト ボックス 466">
          <a:extLst>
            <a:ext uri="{FF2B5EF4-FFF2-40B4-BE49-F238E27FC236}">
              <a16:creationId xmlns:a16="http://schemas.microsoft.com/office/drawing/2014/main" xmlns="" id="{00000000-0008-0000-0600-0000D3010000}"/>
            </a:ext>
          </a:extLst>
        </xdr:cNvPr>
        <xdr:cNvSpPr txBox="1"/>
      </xdr:nvSpPr>
      <xdr:spPr>
        <a:xfrm>
          <a:off x="8483111" y="1697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147444</xdr:rowOff>
    </xdr:from>
    <xdr:to>
      <xdr:col>41</xdr:col>
      <xdr:colOff>50800</xdr:colOff>
      <xdr:row>99</xdr:row>
      <xdr:rowOff>4463</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flipV="1">
          <a:off x="6972300" y="16949544"/>
          <a:ext cx="889000" cy="2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89131</xdr:rowOff>
    </xdr:from>
    <xdr:to>
      <xdr:col>41</xdr:col>
      <xdr:colOff>101600</xdr:colOff>
      <xdr:row>99</xdr:row>
      <xdr:rowOff>19281</xdr:rowOff>
    </xdr:to>
    <xdr:sp macro="" textlink="">
      <xdr:nvSpPr>
        <xdr:cNvPr id="469" name="フローチャート: 判断 468">
          <a:extLst>
            <a:ext uri="{FF2B5EF4-FFF2-40B4-BE49-F238E27FC236}">
              <a16:creationId xmlns:a16="http://schemas.microsoft.com/office/drawing/2014/main" xmlns="" id="{00000000-0008-0000-0600-0000D5010000}"/>
            </a:ext>
          </a:extLst>
        </xdr:cNvPr>
        <xdr:cNvSpPr/>
      </xdr:nvSpPr>
      <xdr:spPr>
        <a:xfrm>
          <a:off x="7810500" y="1689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35808</xdr:rowOff>
    </xdr:from>
    <xdr:ext cx="534377" cy="259045"/>
    <xdr:sp macro="" textlink="">
      <xdr:nvSpPr>
        <xdr:cNvPr id="470" name="テキスト ボックス 469">
          <a:extLst>
            <a:ext uri="{FF2B5EF4-FFF2-40B4-BE49-F238E27FC236}">
              <a16:creationId xmlns:a16="http://schemas.microsoft.com/office/drawing/2014/main" xmlns="" id="{00000000-0008-0000-0600-0000D6010000}"/>
            </a:ext>
          </a:extLst>
        </xdr:cNvPr>
        <xdr:cNvSpPr txBox="1"/>
      </xdr:nvSpPr>
      <xdr:spPr>
        <a:xfrm>
          <a:off x="7594111" y="1666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93112</xdr:rowOff>
    </xdr:from>
    <xdr:to>
      <xdr:col>36</xdr:col>
      <xdr:colOff>165100</xdr:colOff>
      <xdr:row>99</xdr:row>
      <xdr:rowOff>23262</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6921500" y="1689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39789</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6705111" y="1667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96084</xdr:rowOff>
    </xdr:from>
    <xdr:to>
      <xdr:col>55</xdr:col>
      <xdr:colOff>50800</xdr:colOff>
      <xdr:row>99</xdr:row>
      <xdr:rowOff>26234</xdr:rowOff>
    </xdr:to>
    <xdr:sp macro="" textlink="">
      <xdr:nvSpPr>
        <xdr:cNvPr id="478" name="楕円 477">
          <a:extLst>
            <a:ext uri="{FF2B5EF4-FFF2-40B4-BE49-F238E27FC236}">
              <a16:creationId xmlns:a16="http://schemas.microsoft.com/office/drawing/2014/main" xmlns="" id="{00000000-0008-0000-0600-0000DE010000}"/>
            </a:ext>
          </a:extLst>
        </xdr:cNvPr>
        <xdr:cNvSpPr/>
      </xdr:nvSpPr>
      <xdr:spPr>
        <a:xfrm>
          <a:off x="10426700" y="168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53739</xdr:rowOff>
    </xdr:from>
    <xdr:ext cx="534377" cy="259045"/>
    <xdr:sp macro="" textlink="">
      <xdr:nvSpPr>
        <xdr:cNvPr id="479" name="普通建設事業費 （ うち更新整備　）該当値テキスト">
          <a:extLst>
            <a:ext uri="{FF2B5EF4-FFF2-40B4-BE49-F238E27FC236}">
              <a16:creationId xmlns:a16="http://schemas.microsoft.com/office/drawing/2014/main" xmlns="" id="{00000000-0008-0000-0600-0000DF010000}"/>
            </a:ext>
          </a:extLst>
        </xdr:cNvPr>
        <xdr:cNvSpPr txBox="1"/>
      </xdr:nvSpPr>
      <xdr:spPr>
        <a:xfrm>
          <a:off x="10528300" y="1685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104280</xdr:rowOff>
    </xdr:from>
    <xdr:to>
      <xdr:col>50</xdr:col>
      <xdr:colOff>165100</xdr:colOff>
      <xdr:row>99</xdr:row>
      <xdr:rowOff>34430</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9588500" y="169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25557</xdr:rowOff>
    </xdr:from>
    <xdr:ext cx="534377"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9372111" y="1699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66900</xdr:rowOff>
    </xdr:from>
    <xdr:to>
      <xdr:col>46</xdr:col>
      <xdr:colOff>38100</xdr:colOff>
      <xdr:row>98</xdr:row>
      <xdr:rowOff>168500</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8699500" y="168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13577</xdr:rowOff>
    </xdr:from>
    <xdr:ext cx="534377"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8483111" y="166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96644</xdr:rowOff>
    </xdr:from>
    <xdr:to>
      <xdr:col>41</xdr:col>
      <xdr:colOff>101600</xdr:colOff>
      <xdr:row>99</xdr:row>
      <xdr:rowOff>26794</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7810500" y="168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17921</xdr:rowOff>
    </xdr:from>
    <xdr:ext cx="534377"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7594111" y="1699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125113</xdr:rowOff>
    </xdr:from>
    <xdr:to>
      <xdr:col>36</xdr:col>
      <xdr:colOff>165100</xdr:colOff>
      <xdr:row>99</xdr:row>
      <xdr:rowOff>55263</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6921500" y="1692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46390</xdr:rowOff>
    </xdr:from>
    <xdr:ext cx="534377"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6705111" y="1701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xmlns=""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xmlns=""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xmlns=""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xmlns=""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xmlns=""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xmlns=""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105795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flipV="1">
          <a:off x="16317595" y="5249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59670</xdr:rowOff>
    </xdr:from>
    <xdr:ext cx="249299" cy="259045"/>
    <xdr:sp macro="" textlink="">
      <xdr:nvSpPr>
        <xdr:cNvPr id="512" name="災害復旧事業費最小値テキスト">
          <a:extLst>
            <a:ext uri="{FF2B5EF4-FFF2-40B4-BE49-F238E27FC236}">
              <a16:creationId xmlns:a16="http://schemas.microsoft.com/office/drawing/2014/main" xmlns="" id="{00000000-0008-0000-0600-000000020000}"/>
            </a:ext>
          </a:extLst>
        </xdr:cNvPr>
        <xdr:cNvSpPr txBox="1"/>
      </xdr:nvSpPr>
      <xdr:spPr>
        <a:xfrm>
          <a:off x="16370300" y="6746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52472</xdr:rowOff>
    </xdr:from>
    <xdr:ext cx="599010" cy="259045"/>
    <xdr:sp macro="" textlink="">
      <xdr:nvSpPr>
        <xdr:cNvPr id="514" name="災害復旧事業費最大値テキスト">
          <a:extLst>
            <a:ext uri="{FF2B5EF4-FFF2-40B4-BE49-F238E27FC236}">
              <a16:creationId xmlns:a16="http://schemas.microsoft.com/office/drawing/2014/main" xmlns="" id="{00000000-0008-0000-0600-000002020000}"/>
            </a:ext>
          </a:extLst>
        </xdr:cNvPr>
        <xdr:cNvSpPr txBox="1"/>
      </xdr:nvSpPr>
      <xdr:spPr>
        <a:xfrm>
          <a:off x="16370300" y="502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105795</xdr:rowOff>
    </xdr:from>
    <xdr:to>
      <xdr:col>86</xdr:col>
      <xdr:colOff>25400</xdr:colOff>
      <xdr:row>30</xdr:row>
      <xdr:rowOff>105795</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6230600" y="524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107952</xdr:rowOff>
    </xdr:from>
    <xdr:to>
      <xdr:col>85</xdr:col>
      <xdr:colOff>127000</xdr:colOff>
      <xdr:row>39</xdr:row>
      <xdr:rowOff>20988</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flipV="1">
          <a:off x="15481300" y="6623052"/>
          <a:ext cx="838200" cy="8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104120</xdr:rowOff>
    </xdr:from>
    <xdr:ext cx="534377" cy="259045"/>
    <xdr:sp macro="" textlink="">
      <xdr:nvSpPr>
        <xdr:cNvPr id="517" name="災害復旧事業費平均値テキスト">
          <a:extLst>
            <a:ext uri="{FF2B5EF4-FFF2-40B4-BE49-F238E27FC236}">
              <a16:creationId xmlns:a16="http://schemas.microsoft.com/office/drawing/2014/main" xmlns="" id="{00000000-0008-0000-0600-000005020000}"/>
            </a:ext>
          </a:extLst>
        </xdr:cNvPr>
        <xdr:cNvSpPr txBox="1"/>
      </xdr:nvSpPr>
      <xdr:spPr>
        <a:xfrm>
          <a:off x="16370300" y="6619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125693</xdr:rowOff>
    </xdr:from>
    <xdr:to>
      <xdr:col>85</xdr:col>
      <xdr:colOff>177800</xdr:colOff>
      <xdr:row>39</xdr:row>
      <xdr:rowOff>55843</xdr:rowOff>
    </xdr:to>
    <xdr:sp macro="" textlink="">
      <xdr:nvSpPr>
        <xdr:cNvPr id="518" name="フローチャート: 判断 517">
          <a:extLst>
            <a:ext uri="{FF2B5EF4-FFF2-40B4-BE49-F238E27FC236}">
              <a16:creationId xmlns:a16="http://schemas.microsoft.com/office/drawing/2014/main" xmlns="" id="{00000000-0008-0000-0600-000006020000}"/>
            </a:ext>
          </a:extLst>
        </xdr:cNvPr>
        <xdr:cNvSpPr/>
      </xdr:nvSpPr>
      <xdr:spPr>
        <a:xfrm>
          <a:off x="16268700" y="664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20988</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flipV="1">
          <a:off x="14592300" y="6707538"/>
          <a:ext cx="889000" cy="2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131721</xdr:rowOff>
    </xdr:from>
    <xdr:to>
      <xdr:col>81</xdr:col>
      <xdr:colOff>101600</xdr:colOff>
      <xdr:row>39</xdr:row>
      <xdr:rowOff>61871</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5430500" y="664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78398</xdr:rowOff>
    </xdr:from>
    <xdr:ext cx="469744"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5246428" y="6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128025</xdr:rowOff>
    </xdr:from>
    <xdr:to>
      <xdr:col>76</xdr:col>
      <xdr:colOff>165100</xdr:colOff>
      <xdr:row>39</xdr:row>
      <xdr:rowOff>58175</xdr:rowOff>
    </xdr:to>
    <xdr:sp macro="" textlink="">
      <xdr:nvSpPr>
        <xdr:cNvPr id="523" name="フローチャート: 判断 522">
          <a:extLst>
            <a:ext uri="{FF2B5EF4-FFF2-40B4-BE49-F238E27FC236}">
              <a16:creationId xmlns:a16="http://schemas.microsoft.com/office/drawing/2014/main" xmlns="" id="{00000000-0008-0000-0600-00000B020000}"/>
            </a:ext>
          </a:extLst>
        </xdr:cNvPr>
        <xdr:cNvSpPr/>
      </xdr:nvSpPr>
      <xdr:spPr>
        <a:xfrm>
          <a:off x="14541500" y="664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74702</xdr:rowOff>
    </xdr:from>
    <xdr:ext cx="469744"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4357428" y="641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23735</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a:off x="12814300" y="6710285"/>
          <a:ext cx="889000" cy="2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128002</xdr:rowOff>
    </xdr:from>
    <xdr:to>
      <xdr:col>72</xdr:col>
      <xdr:colOff>38100</xdr:colOff>
      <xdr:row>39</xdr:row>
      <xdr:rowOff>58152</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3652500" y="66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74679</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3468428" y="641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130014</xdr:rowOff>
    </xdr:from>
    <xdr:to>
      <xdr:col>67</xdr:col>
      <xdr:colOff>101600</xdr:colOff>
      <xdr:row>39</xdr:row>
      <xdr:rowOff>60164</xdr:rowOff>
    </xdr:to>
    <xdr:sp macro="" textlink="">
      <xdr:nvSpPr>
        <xdr:cNvPr id="528" name="フローチャート: 判断 527">
          <a:extLst>
            <a:ext uri="{FF2B5EF4-FFF2-40B4-BE49-F238E27FC236}">
              <a16:creationId xmlns:a16="http://schemas.microsoft.com/office/drawing/2014/main" xmlns="" id="{00000000-0008-0000-0600-000010020000}"/>
            </a:ext>
          </a:extLst>
        </xdr:cNvPr>
        <xdr:cNvSpPr/>
      </xdr:nvSpPr>
      <xdr:spPr>
        <a:xfrm>
          <a:off x="12763500" y="664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76691</xdr:rowOff>
    </xdr:from>
    <xdr:ext cx="469744"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2579428" y="642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57152</xdr:rowOff>
    </xdr:from>
    <xdr:to>
      <xdr:col>85</xdr:col>
      <xdr:colOff>177800</xdr:colOff>
      <xdr:row>38</xdr:row>
      <xdr:rowOff>158752</xdr:rowOff>
    </xdr:to>
    <xdr:sp macro="" textlink="">
      <xdr:nvSpPr>
        <xdr:cNvPr id="535" name="楕円 534">
          <a:extLst>
            <a:ext uri="{FF2B5EF4-FFF2-40B4-BE49-F238E27FC236}">
              <a16:creationId xmlns:a16="http://schemas.microsoft.com/office/drawing/2014/main" xmlns="" id="{00000000-0008-0000-0600-000017020000}"/>
            </a:ext>
          </a:extLst>
        </xdr:cNvPr>
        <xdr:cNvSpPr/>
      </xdr:nvSpPr>
      <xdr:spPr>
        <a:xfrm>
          <a:off x="16268700" y="657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16528</xdr:rowOff>
    </xdr:from>
    <xdr:ext cx="534377" cy="259045"/>
    <xdr:sp macro="" textlink="">
      <xdr:nvSpPr>
        <xdr:cNvPr id="536" name="災害復旧事業費該当値テキスト">
          <a:extLst>
            <a:ext uri="{FF2B5EF4-FFF2-40B4-BE49-F238E27FC236}">
              <a16:creationId xmlns:a16="http://schemas.microsoft.com/office/drawing/2014/main" xmlns="" id="{00000000-0008-0000-0600-000018020000}"/>
            </a:ext>
          </a:extLst>
        </xdr:cNvPr>
        <xdr:cNvSpPr txBox="1"/>
      </xdr:nvSpPr>
      <xdr:spPr>
        <a:xfrm>
          <a:off x="16370300" y="636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141638</xdr:rowOff>
    </xdr:from>
    <xdr:to>
      <xdr:col>81</xdr:col>
      <xdr:colOff>101600</xdr:colOff>
      <xdr:row>39</xdr:row>
      <xdr:rowOff>71788</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5430500" y="665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62915</xdr:rowOff>
    </xdr:from>
    <xdr:ext cx="469744"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5246428" y="674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144385</xdr:rowOff>
    </xdr:from>
    <xdr:to>
      <xdr:col>67</xdr:col>
      <xdr:colOff>101600</xdr:colOff>
      <xdr:row>39</xdr:row>
      <xdr:rowOff>74535</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2763500" y="665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65662</xdr:rowOff>
    </xdr:from>
    <xdr:ext cx="469744"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2579428" y="6752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xmlns=""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xmlns=""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xmlns=""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xmlns=""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xmlns=""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xmlns=""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xmlns=""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xmlns=""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xmlns=""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xmlns=""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xmlns=""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xmlns=""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a:extLst>
            <a:ext uri="{FF2B5EF4-FFF2-40B4-BE49-F238E27FC236}">
              <a16:creationId xmlns:a16="http://schemas.microsoft.com/office/drawing/2014/main" xmlns="" id="{00000000-0008-0000-0600-00005C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xmlns=""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126178</xdr:rowOff>
    </xdr:from>
    <xdr:to>
      <xdr:col>85</xdr:col>
      <xdr:colOff>126364</xdr:colOff>
      <xdr:row>78</xdr:row>
      <xdr:rowOff>18599</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flipV="1">
          <a:off x="16317595" y="12127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22426</xdr:rowOff>
    </xdr:from>
    <xdr:ext cx="469744" cy="259045"/>
    <xdr:sp macro="" textlink="">
      <xdr:nvSpPr>
        <xdr:cNvPr id="614" name="公債費最小値テキスト">
          <a:extLst>
            <a:ext uri="{FF2B5EF4-FFF2-40B4-BE49-F238E27FC236}">
              <a16:creationId xmlns:a16="http://schemas.microsoft.com/office/drawing/2014/main" xmlns="" id="{00000000-0008-0000-0600-000066020000}"/>
            </a:ext>
          </a:extLst>
        </xdr:cNvPr>
        <xdr:cNvSpPr txBox="1"/>
      </xdr:nvSpPr>
      <xdr:spPr>
        <a:xfrm>
          <a:off x="16370300" y="1339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18599</xdr:rowOff>
    </xdr:from>
    <xdr:to>
      <xdr:col>86</xdr:col>
      <xdr:colOff>25400</xdr:colOff>
      <xdr:row>78</xdr:row>
      <xdr:rowOff>18599</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6230600" y="133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72855</xdr:rowOff>
    </xdr:from>
    <xdr:ext cx="599010" cy="259045"/>
    <xdr:sp macro="" textlink="">
      <xdr:nvSpPr>
        <xdr:cNvPr id="616" name="公債費最大値テキスト">
          <a:extLst>
            <a:ext uri="{FF2B5EF4-FFF2-40B4-BE49-F238E27FC236}">
              <a16:creationId xmlns:a16="http://schemas.microsoft.com/office/drawing/2014/main" xmlns="" id="{00000000-0008-0000-0600-000068020000}"/>
            </a:ext>
          </a:extLst>
        </xdr:cNvPr>
        <xdr:cNvSpPr txBox="1"/>
      </xdr:nvSpPr>
      <xdr:spPr>
        <a:xfrm>
          <a:off x="16370300" y="1190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126178</xdr:rowOff>
    </xdr:from>
    <xdr:to>
      <xdr:col>86</xdr:col>
      <xdr:colOff>25400</xdr:colOff>
      <xdr:row>70</xdr:row>
      <xdr:rowOff>126178</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6230600" y="121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7586</xdr:rowOff>
    </xdr:from>
    <xdr:to>
      <xdr:col>85</xdr:col>
      <xdr:colOff>127000</xdr:colOff>
      <xdr:row>77</xdr:row>
      <xdr:rowOff>13508</xdr:rowOff>
    </xdr:to>
    <xdr:cxnSp macro="">
      <xdr:nvCxnSpPr>
        <xdr:cNvPr id="618" name="直線コネクタ 617">
          <a:extLst>
            <a:ext uri="{FF2B5EF4-FFF2-40B4-BE49-F238E27FC236}">
              <a16:creationId xmlns:a16="http://schemas.microsoft.com/office/drawing/2014/main" xmlns="" id="{00000000-0008-0000-0600-00006A020000}"/>
            </a:ext>
          </a:extLst>
        </xdr:cNvPr>
        <xdr:cNvCxnSpPr/>
      </xdr:nvCxnSpPr>
      <xdr:spPr>
        <a:xfrm>
          <a:off x="15481300" y="13209236"/>
          <a:ext cx="838200" cy="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71561</xdr:rowOff>
    </xdr:from>
    <xdr:ext cx="534377" cy="259045"/>
    <xdr:sp macro="" textlink="">
      <xdr:nvSpPr>
        <xdr:cNvPr id="619" name="公債費平均値テキスト">
          <a:extLst>
            <a:ext uri="{FF2B5EF4-FFF2-40B4-BE49-F238E27FC236}">
              <a16:creationId xmlns:a16="http://schemas.microsoft.com/office/drawing/2014/main" xmlns="" id="{00000000-0008-0000-0600-00006B020000}"/>
            </a:ext>
          </a:extLst>
        </xdr:cNvPr>
        <xdr:cNvSpPr txBox="1"/>
      </xdr:nvSpPr>
      <xdr:spPr>
        <a:xfrm>
          <a:off x="16370300" y="12758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48684</xdr:rowOff>
    </xdr:from>
    <xdr:to>
      <xdr:col>85</xdr:col>
      <xdr:colOff>177800</xdr:colOff>
      <xdr:row>75</xdr:row>
      <xdr:rowOff>150284</xdr:rowOff>
    </xdr:to>
    <xdr:sp macro="" textlink="">
      <xdr:nvSpPr>
        <xdr:cNvPr id="620" name="フローチャート: 判断 619">
          <a:extLst>
            <a:ext uri="{FF2B5EF4-FFF2-40B4-BE49-F238E27FC236}">
              <a16:creationId xmlns:a16="http://schemas.microsoft.com/office/drawing/2014/main" xmlns="" id="{00000000-0008-0000-0600-00006C020000}"/>
            </a:ext>
          </a:extLst>
        </xdr:cNvPr>
        <xdr:cNvSpPr/>
      </xdr:nvSpPr>
      <xdr:spPr>
        <a:xfrm>
          <a:off x="162687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7586</xdr:rowOff>
    </xdr:from>
    <xdr:to>
      <xdr:col>81</xdr:col>
      <xdr:colOff>50800</xdr:colOff>
      <xdr:row>77</xdr:row>
      <xdr:rowOff>28172</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flipV="1">
          <a:off x="14592300" y="13209236"/>
          <a:ext cx="889000" cy="2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59834</xdr:rowOff>
    </xdr:from>
    <xdr:to>
      <xdr:col>81</xdr:col>
      <xdr:colOff>101600</xdr:colOff>
      <xdr:row>75</xdr:row>
      <xdr:rowOff>161434</xdr:rowOff>
    </xdr:to>
    <xdr:sp macro="" textlink="">
      <xdr:nvSpPr>
        <xdr:cNvPr id="622" name="フローチャート: 判断 621">
          <a:extLst>
            <a:ext uri="{FF2B5EF4-FFF2-40B4-BE49-F238E27FC236}">
              <a16:creationId xmlns:a16="http://schemas.microsoft.com/office/drawing/2014/main" xmlns="" id="{00000000-0008-0000-0600-00006E020000}"/>
            </a:ext>
          </a:extLst>
        </xdr:cNvPr>
        <xdr:cNvSpPr/>
      </xdr:nvSpPr>
      <xdr:spPr>
        <a:xfrm>
          <a:off x="15430500" y="1291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6511</xdr:rowOff>
    </xdr:from>
    <xdr:ext cx="534377" cy="259045"/>
    <xdr:sp macro="" textlink="">
      <xdr:nvSpPr>
        <xdr:cNvPr id="623" name="テキスト ボックス 622">
          <a:extLst>
            <a:ext uri="{FF2B5EF4-FFF2-40B4-BE49-F238E27FC236}">
              <a16:creationId xmlns:a16="http://schemas.microsoft.com/office/drawing/2014/main" xmlns="" id="{00000000-0008-0000-0600-00006F020000}"/>
            </a:ext>
          </a:extLst>
        </xdr:cNvPr>
        <xdr:cNvSpPr txBox="1"/>
      </xdr:nvSpPr>
      <xdr:spPr>
        <a:xfrm>
          <a:off x="15214111" y="1269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28172</xdr:rowOff>
    </xdr:from>
    <xdr:to>
      <xdr:col>76</xdr:col>
      <xdr:colOff>114300</xdr:colOff>
      <xdr:row>77</xdr:row>
      <xdr:rowOff>41100</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flipV="1">
          <a:off x="13703300" y="13229822"/>
          <a:ext cx="889000" cy="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95221</xdr:rowOff>
    </xdr:from>
    <xdr:to>
      <xdr:col>76</xdr:col>
      <xdr:colOff>165100</xdr:colOff>
      <xdr:row>76</xdr:row>
      <xdr:rowOff>25371</xdr:rowOff>
    </xdr:to>
    <xdr:sp macro="" textlink="">
      <xdr:nvSpPr>
        <xdr:cNvPr id="625" name="フローチャート: 判断 624">
          <a:extLst>
            <a:ext uri="{FF2B5EF4-FFF2-40B4-BE49-F238E27FC236}">
              <a16:creationId xmlns:a16="http://schemas.microsoft.com/office/drawing/2014/main" xmlns="" id="{00000000-0008-0000-0600-000071020000}"/>
            </a:ext>
          </a:extLst>
        </xdr:cNvPr>
        <xdr:cNvSpPr/>
      </xdr:nvSpPr>
      <xdr:spPr>
        <a:xfrm>
          <a:off x="14541500" y="1295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41898</xdr:rowOff>
    </xdr:from>
    <xdr:ext cx="534377" cy="259045"/>
    <xdr:sp macro="" textlink="">
      <xdr:nvSpPr>
        <xdr:cNvPr id="626" name="テキスト ボックス 625">
          <a:extLst>
            <a:ext uri="{FF2B5EF4-FFF2-40B4-BE49-F238E27FC236}">
              <a16:creationId xmlns:a16="http://schemas.microsoft.com/office/drawing/2014/main" xmlns="" id="{00000000-0008-0000-0600-000072020000}"/>
            </a:ext>
          </a:extLst>
        </xdr:cNvPr>
        <xdr:cNvSpPr txBox="1"/>
      </xdr:nvSpPr>
      <xdr:spPr>
        <a:xfrm>
          <a:off x="14325111" y="1272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41100</xdr:rowOff>
    </xdr:from>
    <xdr:to>
      <xdr:col>71</xdr:col>
      <xdr:colOff>177800</xdr:colOff>
      <xdr:row>77</xdr:row>
      <xdr:rowOff>44693</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flipV="1">
          <a:off x="12814300" y="13242750"/>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88597</xdr:rowOff>
    </xdr:from>
    <xdr:to>
      <xdr:col>72</xdr:col>
      <xdr:colOff>38100</xdr:colOff>
      <xdr:row>76</xdr:row>
      <xdr:rowOff>18746</xdr:rowOff>
    </xdr:to>
    <xdr:sp macro="" textlink="">
      <xdr:nvSpPr>
        <xdr:cNvPr id="628" name="フローチャート: 判断 627">
          <a:extLst>
            <a:ext uri="{FF2B5EF4-FFF2-40B4-BE49-F238E27FC236}">
              <a16:creationId xmlns:a16="http://schemas.microsoft.com/office/drawing/2014/main" xmlns="" id="{00000000-0008-0000-0600-000074020000}"/>
            </a:ext>
          </a:extLst>
        </xdr:cNvPr>
        <xdr:cNvSpPr/>
      </xdr:nvSpPr>
      <xdr:spPr>
        <a:xfrm>
          <a:off x="13652500" y="129473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35274</xdr:rowOff>
    </xdr:from>
    <xdr:ext cx="534377"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3436111" y="127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94455</xdr:rowOff>
    </xdr:from>
    <xdr:to>
      <xdr:col>67</xdr:col>
      <xdr:colOff>101600</xdr:colOff>
      <xdr:row>76</xdr:row>
      <xdr:rowOff>24605</xdr:rowOff>
    </xdr:to>
    <xdr:sp macro="" textlink="">
      <xdr:nvSpPr>
        <xdr:cNvPr id="630" name="フローチャート: 判断 629">
          <a:extLst>
            <a:ext uri="{FF2B5EF4-FFF2-40B4-BE49-F238E27FC236}">
              <a16:creationId xmlns:a16="http://schemas.microsoft.com/office/drawing/2014/main" xmlns="" id="{00000000-0008-0000-0600-000076020000}"/>
            </a:ext>
          </a:extLst>
        </xdr:cNvPr>
        <xdr:cNvSpPr/>
      </xdr:nvSpPr>
      <xdr:spPr>
        <a:xfrm>
          <a:off x="127635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41132</xdr:rowOff>
    </xdr:from>
    <xdr:ext cx="534377"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2547111" y="127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xmlns=""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134158</xdr:rowOff>
    </xdr:from>
    <xdr:to>
      <xdr:col>85</xdr:col>
      <xdr:colOff>177800</xdr:colOff>
      <xdr:row>77</xdr:row>
      <xdr:rowOff>64308</xdr:rowOff>
    </xdr:to>
    <xdr:sp macro="" textlink="">
      <xdr:nvSpPr>
        <xdr:cNvPr id="637" name="楕円 636">
          <a:extLst>
            <a:ext uri="{FF2B5EF4-FFF2-40B4-BE49-F238E27FC236}">
              <a16:creationId xmlns:a16="http://schemas.microsoft.com/office/drawing/2014/main" xmlns="" id="{00000000-0008-0000-0600-00007D020000}"/>
            </a:ext>
          </a:extLst>
        </xdr:cNvPr>
        <xdr:cNvSpPr/>
      </xdr:nvSpPr>
      <xdr:spPr>
        <a:xfrm>
          <a:off x="16268700" y="1316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112585</xdr:rowOff>
    </xdr:from>
    <xdr:ext cx="534377" cy="259045"/>
    <xdr:sp macro="" textlink="">
      <xdr:nvSpPr>
        <xdr:cNvPr id="638" name="公債費該当値テキスト">
          <a:extLst>
            <a:ext uri="{FF2B5EF4-FFF2-40B4-BE49-F238E27FC236}">
              <a16:creationId xmlns:a16="http://schemas.microsoft.com/office/drawing/2014/main" xmlns="" id="{00000000-0008-0000-0600-00007E020000}"/>
            </a:ext>
          </a:extLst>
        </xdr:cNvPr>
        <xdr:cNvSpPr txBox="1"/>
      </xdr:nvSpPr>
      <xdr:spPr>
        <a:xfrm>
          <a:off x="16370300" y="1314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128236</xdr:rowOff>
    </xdr:from>
    <xdr:to>
      <xdr:col>81</xdr:col>
      <xdr:colOff>101600</xdr:colOff>
      <xdr:row>77</xdr:row>
      <xdr:rowOff>58386</xdr:rowOff>
    </xdr:to>
    <xdr:sp macro="" textlink="">
      <xdr:nvSpPr>
        <xdr:cNvPr id="639" name="楕円 638">
          <a:extLst>
            <a:ext uri="{FF2B5EF4-FFF2-40B4-BE49-F238E27FC236}">
              <a16:creationId xmlns:a16="http://schemas.microsoft.com/office/drawing/2014/main" xmlns="" id="{00000000-0008-0000-0600-00007F020000}"/>
            </a:ext>
          </a:extLst>
        </xdr:cNvPr>
        <xdr:cNvSpPr/>
      </xdr:nvSpPr>
      <xdr:spPr>
        <a:xfrm>
          <a:off x="15430500" y="1315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49513</xdr:rowOff>
    </xdr:from>
    <xdr:ext cx="534377"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5214111" y="1325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148822</xdr:rowOff>
    </xdr:from>
    <xdr:to>
      <xdr:col>76</xdr:col>
      <xdr:colOff>165100</xdr:colOff>
      <xdr:row>77</xdr:row>
      <xdr:rowOff>78972</xdr:rowOff>
    </xdr:to>
    <xdr:sp macro="" textlink="">
      <xdr:nvSpPr>
        <xdr:cNvPr id="641" name="楕円 640">
          <a:extLst>
            <a:ext uri="{FF2B5EF4-FFF2-40B4-BE49-F238E27FC236}">
              <a16:creationId xmlns:a16="http://schemas.microsoft.com/office/drawing/2014/main" xmlns="" id="{00000000-0008-0000-0600-000081020000}"/>
            </a:ext>
          </a:extLst>
        </xdr:cNvPr>
        <xdr:cNvSpPr/>
      </xdr:nvSpPr>
      <xdr:spPr>
        <a:xfrm>
          <a:off x="14541500" y="1317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70099</xdr:rowOff>
    </xdr:from>
    <xdr:ext cx="534377"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4325111" y="1327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161750</xdr:rowOff>
    </xdr:from>
    <xdr:to>
      <xdr:col>72</xdr:col>
      <xdr:colOff>38100</xdr:colOff>
      <xdr:row>77</xdr:row>
      <xdr:rowOff>91900</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3652500" y="1319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83027</xdr:rowOff>
    </xdr:from>
    <xdr:ext cx="534377"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3436111" y="1328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165343</xdr:rowOff>
    </xdr:from>
    <xdr:to>
      <xdr:col>67</xdr:col>
      <xdr:colOff>101600</xdr:colOff>
      <xdr:row>77</xdr:row>
      <xdr:rowOff>95493</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2763500" y="1319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86620</xdr:rowOff>
    </xdr:from>
    <xdr:ext cx="534377"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2547111" y="1328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xmlns=""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xmlns=""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xmlns=""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xmlns=""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xmlns=""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xmlns=""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xmlns=""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xmlns=""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xmlns=""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xmlns=""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xmlns=""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xmlns=""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xmlns=""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21220</xdr:rowOff>
    </xdr:from>
    <xdr:to>
      <xdr:col>85</xdr:col>
      <xdr:colOff>126364</xdr:colOff>
      <xdr:row>99</xdr:row>
      <xdr:rowOff>96876</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flipV="1">
          <a:off x="16317595" y="15451720"/>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100703</xdr:rowOff>
    </xdr:from>
    <xdr:ext cx="378565" cy="259045"/>
    <xdr:sp macro="" textlink="">
      <xdr:nvSpPr>
        <xdr:cNvPr id="673" name="積立金最小値テキスト">
          <a:extLst>
            <a:ext uri="{FF2B5EF4-FFF2-40B4-BE49-F238E27FC236}">
              <a16:creationId xmlns:a16="http://schemas.microsoft.com/office/drawing/2014/main" xmlns="" id="{00000000-0008-0000-0600-0000A1020000}"/>
            </a:ext>
          </a:extLst>
        </xdr:cNvPr>
        <xdr:cNvSpPr txBox="1"/>
      </xdr:nvSpPr>
      <xdr:spPr>
        <a:xfrm>
          <a:off x="16370300" y="1707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96876</xdr:rowOff>
    </xdr:from>
    <xdr:to>
      <xdr:col>86</xdr:col>
      <xdr:colOff>25400</xdr:colOff>
      <xdr:row>99</xdr:row>
      <xdr:rowOff>96876</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a:off x="16230600" y="1707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139347</xdr:rowOff>
    </xdr:from>
    <xdr:ext cx="599010" cy="259045"/>
    <xdr:sp macro="" textlink="">
      <xdr:nvSpPr>
        <xdr:cNvPr id="675" name="積立金最大値テキスト">
          <a:extLst>
            <a:ext uri="{FF2B5EF4-FFF2-40B4-BE49-F238E27FC236}">
              <a16:creationId xmlns:a16="http://schemas.microsoft.com/office/drawing/2014/main" xmlns="" id="{00000000-0008-0000-0600-0000A3020000}"/>
            </a:ext>
          </a:extLst>
        </xdr:cNvPr>
        <xdr:cNvSpPr txBox="1"/>
      </xdr:nvSpPr>
      <xdr:spPr>
        <a:xfrm>
          <a:off x="16370300" y="1522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21220</xdr:rowOff>
    </xdr:from>
    <xdr:to>
      <xdr:col>86</xdr:col>
      <xdr:colOff>25400</xdr:colOff>
      <xdr:row>90</xdr:row>
      <xdr:rowOff>21220</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a:off x="16230600" y="1545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81031</xdr:rowOff>
    </xdr:from>
    <xdr:to>
      <xdr:col>85</xdr:col>
      <xdr:colOff>127000</xdr:colOff>
      <xdr:row>99</xdr:row>
      <xdr:rowOff>83111</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flipV="1">
          <a:off x="15481300" y="17054581"/>
          <a:ext cx="838200" cy="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92395</xdr:rowOff>
    </xdr:from>
    <xdr:ext cx="534377" cy="259045"/>
    <xdr:sp macro="" textlink="">
      <xdr:nvSpPr>
        <xdr:cNvPr id="678" name="積立金平均値テキスト">
          <a:extLst>
            <a:ext uri="{FF2B5EF4-FFF2-40B4-BE49-F238E27FC236}">
              <a16:creationId xmlns:a16="http://schemas.microsoft.com/office/drawing/2014/main" xmlns="" id="{00000000-0008-0000-0600-0000A6020000}"/>
            </a:ext>
          </a:extLst>
        </xdr:cNvPr>
        <xdr:cNvSpPr txBox="1"/>
      </xdr:nvSpPr>
      <xdr:spPr>
        <a:xfrm>
          <a:off x="16370300" y="16723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69518</xdr:rowOff>
    </xdr:from>
    <xdr:to>
      <xdr:col>85</xdr:col>
      <xdr:colOff>177800</xdr:colOff>
      <xdr:row>98</xdr:row>
      <xdr:rowOff>171118</xdr:rowOff>
    </xdr:to>
    <xdr:sp macro="" textlink="">
      <xdr:nvSpPr>
        <xdr:cNvPr id="679" name="フローチャート: 判断 678">
          <a:extLst>
            <a:ext uri="{FF2B5EF4-FFF2-40B4-BE49-F238E27FC236}">
              <a16:creationId xmlns:a16="http://schemas.microsoft.com/office/drawing/2014/main" xmlns="" id="{00000000-0008-0000-0600-0000A7020000}"/>
            </a:ext>
          </a:extLst>
        </xdr:cNvPr>
        <xdr:cNvSpPr/>
      </xdr:nvSpPr>
      <xdr:spPr>
        <a:xfrm>
          <a:off x="162687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83111</xdr:rowOff>
    </xdr:from>
    <xdr:to>
      <xdr:col>81</xdr:col>
      <xdr:colOff>50800</xdr:colOff>
      <xdr:row>99</xdr:row>
      <xdr:rowOff>85522</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flipV="1">
          <a:off x="14592300" y="17056661"/>
          <a:ext cx="889000" cy="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119393</xdr:rowOff>
    </xdr:from>
    <xdr:to>
      <xdr:col>81</xdr:col>
      <xdr:colOff>101600</xdr:colOff>
      <xdr:row>99</xdr:row>
      <xdr:rowOff>49543</xdr:rowOff>
    </xdr:to>
    <xdr:sp macro="" textlink="">
      <xdr:nvSpPr>
        <xdr:cNvPr id="681" name="フローチャート: 判断 680">
          <a:extLst>
            <a:ext uri="{FF2B5EF4-FFF2-40B4-BE49-F238E27FC236}">
              <a16:creationId xmlns:a16="http://schemas.microsoft.com/office/drawing/2014/main" xmlns="" id="{00000000-0008-0000-0600-0000A9020000}"/>
            </a:ext>
          </a:extLst>
        </xdr:cNvPr>
        <xdr:cNvSpPr/>
      </xdr:nvSpPr>
      <xdr:spPr>
        <a:xfrm>
          <a:off x="15430500" y="16921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66070</xdr:rowOff>
    </xdr:from>
    <xdr:ext cx="534377" cy="259045"/>
    <xdr:sp macro="" textlink="">
      <xdr:nvSpPr>
        <xdr:cNvPr id="682" name="テキスト ボックス 681">
          <a:extLst>
            <a:ext uri="{FF2B5EF4-FFF2-40B4-BE49-F238E27FC236}">
              <a16:creationId xmlns:a16="http://schemas.microsoft.com/office/drawing/2014/main" xmlns="" id="{00000000-0008-0000-0600-0000AA020000}"/>
            </a:ext>
          </a:extLst>
        </xdr:cNvPr>
        <xdr:cNvSpPr txBox="1"/>
      </xdr:nvSpPr>
      <xdr:spPr>
        <a:xfrm>
          <a:off x="15214111" y="166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85522</xdr:rowOff>
    </xdr:from>
    <xdr:to>
      <xdr:col>76</xdr:col>
      <xdr:colOff>114300</xdr:colOff>
      <xdr:row>99</xdr:row>
      <xdr:rowOff>87824</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flipV="1">
          <a:off x="13703300" y="17059072"/>
          <a:ext cx="889000" cy="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114795</xdr:rowOff>
    </xdr:from>
    <xdr:to>
      <xdr:col>76</xdr:col>
      <xdr:colOff>165100</xdr:colOff>
      <xdr:row>99</xdr:row>
      <xdr:rowOff>44945</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4541500" y="16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61472</xdr:rowOff>
    </xdr:from>
    <xdr:ext cx="534377"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4325111" y="1669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85486</xdr:rowOff>
    </xdr:from>
    <xdr:to>
      <xdr:col>71</xdr:col>
      <xdr:colOff>177800</xdr:colOff>
      <xdr:row>99</xdr:row>
      <xdr:rowOff>87824</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2814300" y="17059036"/>
          <a:ext cx="889000" cy="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117791</xdr:rowOff>
    </xdr:from>
    <xdr:to>
      <xdr:col>72</xdr:col>
      <xdr:colOff>38100</xdr:colOff>
      <xdr:row>99</xdr:row>
      <xdr:rowOff>47941</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3652500" y="1691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64468</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3436111" y="166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108471</xdr:rowOff>
    </xdr:from>
    <xdr:to>
      <xdr:col>67</xdr:col>
      <xdr:colOff>101600</xdr:colOff>
      <xdr:row>99</xdr:row>
      <xdr:rowOff>38621</xdr:rowOff>
    </xdr:to>
    <xdr:sp macro="" textlink="">
      <xdr:nvSpPr>
        <xdr:cNvPr id="689" name="フローチャート: 判断 688">
          <a:extLst>
            <a:ext uri="{FF2B5EF4-FFF2-40B4-BE49-F238E27FC236}">
              <a16:creationId xmlns:a16="http://schemas.microsoft.com/office/drawing/2014/main" xmlns="" id="{00000000-0008-0000-0600-0000B1020000}"/>
            </a:ext>
          </a:extLst>
        </xdr:cNvPr>
        <xdr:cNvSpPr/>
      </xdr:nvSpPr>
      <xdr:spPr>
        <a:xfrm>
          <a:off x="12763500" y="1691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55148</xdr:rowOff>
    </xdr:from>
    <xdr:ext cx="534377"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2547111" y="1668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30231</xdr:rowOff>
    </xdr:from>
    <xdr:to>
      <xdr:col>85</xdr:col>
      <xdr:colOff>177800</xdr:colOff>
      <xdr:row>99</xdr:row>
      <xdr:rowOff>131831</xdr:rowOff>
    </xdr:to>
    <xdr:sp macro="" textlink="">
      <xdr:nvSpPr>
        <xdr:cNvPr id="696" name="楕円 695">
          <a:extLst>
            <a:ext uri="{FF2B5EF4-FFF2-40B4-BE49-F238E27FC236}">
              <a16:creationId xmlns:a16="http://schemas.microsoft.com/office/drawing/2014/main" xmlns="" id="{00000000-0008-0000-0600-0000B8020000}"/>
            </a:ext>
          </a:extLst>
        </xdr:cNvPr>
        <xdr:cNvSpPr/>
      </xdr:nvSpPr>
      <xdr:spPr>
        <a:xfrm>
          <a:off x="16268700" y="170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116608</xdr:rowOff>
    </xdr:from>
    <xdr:ext cx="469744" cy="259045"/>
    <xdr:sp macro="" textlink="">
      <xdr:nvSpPr>
        <xdr:cNvPr id="697" name="積立金該当値テキスト">
          <a:extLst>
            <a:ext uri="{FF2B5EF4-FFF2-40B4-BE49-F238E27FC236}">
              <a16:creationId xmlns:a16="http://schemas.microsoft.com/office/drawing/2014/main" xmlns="" id="{00000000-0008-0000-0600-0000B9020000}"/>
            </a:ext>
          </a:extLst>
        </xdr:cNvPr>
        <xdr:cNvSpPr txBox="1"/>
      </xdr:nvSpPr>
      <xdr:spPr>
        <a:xfrm>
          <a:off x="16370300" y="1691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32311</xdr:rowOff>
    </xdr:from>
    <xdr:to>
      <xdr:col>81</xdr:col>
      <xdr:colOff>101600</xdr:colOff>
      <xdr:row>99</xdr:row>
      <xdr:rowOff>133911</xdr:rowOff>
    </xdr:to>
    <xdr:sp macro="" textlink="">
      <xdr:nvSpPr>
        <xdr:cNvPr id="698" name="楕円 697">
          <a:extLst>
            <a:ext uri="{FF2B5EF4-FFF2-40B4-BE49-F238E27FC236}">
              <a16:creationId xmlns:a16="http://schemas.microsoft.com/office/drawing/2014/main" xmlns="" id="{00000000-0008-0000-0600-0000BA020000}"/>
            </a:ext>
          </a:extLst>
        </xdr:cNvPr>
        <xdr:cNvSpPr/>
      </xdr:nvSpPr>
      <xdr:spPr>
        <a:xfrm>
          <a:off x="15430500" y="1700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125038</xdr:rowOff>
    </xdr:from>
    <xdr:ext cx="469744"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5246428" y="1709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34722</xdr:rowOff>
    </xdr:from>
    <xdr:to>
      <xdr:col>76</xdr:col>
      <xdr:colOff>165100</xdr:colOff>
      <xdr:row>99</xdr:row>
      <xdr:rowOff>136322</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4541500" y="170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127449</xdr:rowOff>
    </xdr:from>
    <xdr:ext cx="469744"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4357428" y="1710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37024</xdr:rowOff>
    </xdr:from>
    <xdr:to>
      <xdr:col>72</xdr:col>
      <xdr:colOff>38100</xdr:colOff>
      <xdr:row>99</xdr:row>
      <xdr:rowOff>138624</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3652500" y="1701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129751</xdr:rowOff>
    </xdr:from>
    <xdr:ext cx="469744"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3468428" y="17103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34686</xdr:rowOff>
    </xdr:from>
    <xdr:to>
      <xdr:col>67</xdr:col>
      <xdr:colOff>101600</xdr:colOff>
      <xdr:row>99</xdr:row>
      <xdr:rowOff>136286</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2763500" y="170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127413</xdr:rowOff>
    </xdr:from>
    <xdr:ext cx="469744"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2579428" y="1710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xmlns=""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xmlns=""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xmlns=""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xmlns=""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xmlns=""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xmlns=""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xmlns=""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143488</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flipV="1">
          <a:off x="22159595" y="5286988"/>
          <a:ext cx="1269" cy="1498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xmlns=""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90165</xdr:rowOff>
    </xdr:from>
    <xdr:ext cx="534377" cy="259045"/>
    <xdr:sp macro="" textlink="">
      <xdr:nvSpPr>
        <xdr:cNvPr id="734" name="投資及び出資金最大値テキスト">
          <a:extLst>
            <a:ext uri="{FF2B5EF4-FFF2-40B4-BE49-F238E27FC236}">
              <a16:creationId xmlns:a16="http://schemas.microsoft.com/office/drawing/2014/main" xmlns="" id="{00000000-0008-0000-0600-0000DE020000}"/>
            </a:ext>
          </a:extLst>
        </xdr:cNvPr>
        <xdr:cNvSpPr txBox="1"/>
      </xdr:nvSpPr>
      <xdr:spPr>
        <a:xfrm>
          <a:off x="22212300" y="506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143488</xdr:rowOff>
    </xdr:from>
    <xdr:to>
      <xdr:col>116</xdr:col>
      <xdr:colOff>152400</xdr:colOff>
      <xdr:row>30</xdr:row>
      <xdr:rowOff>143488</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22072600" y="528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25236</xdr:rowOff>
    </xdr:from>
    <xdr:to>
      <xdr:col>116</xdr:col>
      <xdr:colOff>63500</xdr:colOff>
      <xdr:row>38</xdr:row>
      <xdr:rowOff>31311</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flipV="1">
          <a:off x="21323300" y="6540336"/>
          <a:ext cx="838200" cy="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106254</xdr:rowOff>
    </xdr:from>
    <xdr:ext cx="469744" cy="259045"/>
    <xdr:sp macro="" textlink="">
      <xdr:nvSpPr>
        <xdr:cNvPr id="737" name="投資及び出資金平均値テキスト">
          <a:extLst>
            <a:ext uri="{FF2B5EF4-FFF2-40B4-BE49-F238E27FC236}">
              <a16:creationId xmlns:a16="http://schemas.microsoft.com/office/drawing/2014/main" xmlns="" id="{00000000-0008-0000-0600-0000E1020000}"/>
            </a:ext>
          </a:extLst>
        </xdr:cNvPr>
        <xdr:cNvSpPr txBox="1"/>
      </xdr:nvSpPr>
      <xdr:spPr>
        <a:xfrm>
          <a:off x="22212300" y="6621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127827</xdr:rowOff>
    </xdr:from>
    <xdr:to>
      <xdr:col>116</xdr:col>
      <xdr:colOff>114300</xdr:colOff>
      <xdr:row>39</xdr:row>
      <xdr:rowOff>57977</xdr:rowOff>
    </xdr:to>
    <xdr:sp macro="" textlink="">
      <xdr:nvSpPr>
        <xdr:cNvPr id="738" name="フローチャート: 判断 737">
          <a:extLst>
            <a:ext uri="{FF2B5EF4-FFF2-40B4-BE49-F238E27FC236}">
              <a16:creationId xmlns:a16="http://schemas.microsoft.com/office/drawing/2014/main" xmlns="" id="{00000000-0008-0000-0600-0000E2020000}"/>
            </a:ext>
          </a:extLst>
        </xdr:cNvPr>
        <xdr:cNvSpPr/>
      </xdr:nvSpPr>
      <xdr:spPr>
        <a:xfrm>
          <a:off x="221107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31311</xdr:rowOff>
    </xdr:from>
    <xdr:to>
      <xdr:col>111</xdr:col>
      <xdr:colOff>177800</xdr:colOff>
      <xdr:row>38</xdr:row>
      <xdr:rowOff>39900</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flipV="1">
          <a:off x="20434300" y="6546411"/>
          <a:ext cx="889000" cy="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145038</xdr:rowOff>
    </xdr:from>
    <xdr:to>
      <xdr:col>112</xdr:col>
      <xdr:colOff>38100</xdr:colOff>
      <xdr:row>39</xdr:row>
      <xdr:rowOff>75188</xdr:rowOff>
    </xdr:to>
    <xdr:sp macro="" textlink="">
      <xdr:nvSpPr>
        <xdr:cNvPr id="740" name="フローチャート: 判断 739">
          <a:extLst>
            <a:ext uri="{FF2B5EF4-FFF2-40B4-BE49-F238E27FC236}">
              <a16:creationId xmlns:a16="http://schemas.microsoft.com/office/drawing/2014/main" xmlns="" id="{00000000-0008-0000-0600-0000E4020000}"/>
            </a:ext>
          </a:extLst>
        </xdr:cNvPr>
        <xdr:cNvSpPr/>
      </xdr:nvSpPr>
      <xdr:spPr>
        <a:xfrm>
          <a:off x="21272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66315</xdr:rowOff>
    </xdr:from>
    <xdr:ext cx="469744" cy="259045"/>
    <xdr:sp macro="" textlink="">
      <xdr:nvSpPr>
        <xdr:cNvPr id="741" name="テキスト ボックス 740">
          <a:extLst>
            <a:ext uri="{FF2B5EF4-FFF2-40B4-BE49-F238E27FC236}">
              <a16:creationId xmlns:a16="http://schemas.microsoft.com/office/drawing/2014/main" xmlns="" id="{00000000-0008-0000-0600-0000E5020000}"/>
            </a:ext>
          </a:extLst>
        </xdr:cNvPr>
        <xdr:cNvSpPr txBox="1"/>
      </xdr:nvSpPr>
      <xdr:spPr>
        <a:xfrm>
          <a:off x="21088428" y="675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39900</xdr:rowOff>
    </xdr:from>
    <xdr:to>
      <xdr:col>107</xdr:col>
      <xdr:colOff>50800</xdr:colOff>
      <xdr:row>38</xdr:row>
      <xdr:rowOff>51526</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flipV="1">
          <a:off x="19545300" y="6555000"/>
          <a:ext cx="889000" cy="1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147095</xdr:rowOff>
    </xdr:from>
    <xdr:to>
      <xdr:col>107</xdr:col>
      <xdr:colOff>101600</xdr:colOff>
      <xdr:row>39</xdr:row>
      <xdr:rowOff>77245</xdr:rowOff>
    </xdr:to>
    <xdr:sp macro="" textlink="">
      <xdr:nvSpPr>
        <xdr:cNvPr id="743" name="フローチャート: 判断 742">
          <a:extLst>
            <a:ext uri="{FF2B5EF4-FFF2-40B4-BE49-F238E27FC236}">
              <a16:creationId xmlns:a16="http://schemas.microsoft.com/office/drawing/2014/main" xmlns="" id="{00000000-0008-0000-0600-0000E7020000}"/>
            </a:ext>
          </a:extLst>
        </xdr:cNvPr>
        <xdr:cNvSpPr/>
      </xdr:nvSpPr>
      <xdr:spPr>
        <a:xfrm>
          <a:off x="20383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68372</xdr:rowOff>
    </xdr:from>
    <xdr:ext cx="469744"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0199428" y="675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51526</xdr:rowOff>
    </xdr:from>
    <xdr:to>
      <xdr:col>102</xdr:col>
      <xdr:colOff>114300</xdr:colOff>
      <xdr:row>38</xdr:row>
      <xdr:rowOff>67985</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flipV="1">
          <a:off x="18656300" y="6566626"/>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143470</xdr:rowOff>
    </xdr:from>
    <xdr:to>
      <xdr:col>102</xdr:col>
      <xdr:colOff>165100</xdr:colOff>
      <xdr:row>39</xdr:row>
      <xdr:rowOff>73620</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19494500" y="66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64747</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19310428" y="67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140629</xdr:rowOff>
    </xdr:from>
    <xdr:to>
      <xdr:col>98</xdr:col>
      <xdr:colOff>38100</xdr:colOff>
      <xdr:row>39</xdr:row>
      <xdr:rowOff>70779</xdr:rowOff>
    </xdr:to>
    <xdr:sp macro="" textlink="">
      <xdr:nvSpPr>
        <xdr:cNvPr id="748" name="フローチャート: 判断 747">
          <a:extLst>
            <a:ext uri="{FF2B5EF4-FFF2-40B4-BE49-F238E27FC236}">
              <a16:creationId xmlns:a16="http://schemas.microsoft.com/office/drawing/2014/main" xmlns="" id="{00000000-0008-0000-0600-0000EC020000}"/>
            </a:ext>
          </a:extLst>
        </xdr:cNvPr>
        <xdr:cNvSpPr/>
      </xdr:nvSpPr>
      <xdr:spPr>
        <a:xfrm>
          <a:off x="18605500" y="66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61906</xdr:rowOff>
    </xdr:from>
    <xdr:ext cx="469744"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8421428" y="674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145887</xdr:rowOff>
    </xdr:from>
    <xdr:to>
      <xdr:col>116</xdr:col>
      <xdr:colOff>114300</xdr:colOff>
      <xdr:row>38</xdr:row>
      <xdr:rowOff>76037</xdr:rowOff>
    </xdr:to>
    <xdr:sp macro="" textlink="">
      <xdr:nvSpPr>
        <xdr:cNvPr id="755" name="楕円 754">
          <a:extLst>
            <a:ext uri="{FF2B5EF4-FFF2-40B4-BE49-F238E27FC236}">
              <a16:creationId xmlns:a16="http://schemas.microsoft.com/office/drawing/2014/main" xmlns="" id="{00000000-0008-0000-0600-0000F3020000}"/>
            </a:ext>
          </a:extLst>
        </xdr:cNvPr>
        <xdr:cNvSpPr/>
      </xdr:nvSpPr>
      <xdr:spPr>
        <a:xfrm>
          <a:off x="22110700" y="648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168764</xdr:rowOff>
    </xdr:from>
    <xdr:ext cx="469744" cy="259045"/>
    <xdr:sp macro="" textlink="">
      <xdr:nvSpPr>
        <xdr:cNvPr id="756" name="投資及び出資金該当値テキスト">
          <a:extLst>
            <a:ext uri="{FF2B5EF4-FFF2-40B4-BE49-F238E27FC236}">
              <a16:creationId xmlns:a16="http://schemas.microsoft.com/office/drawing/2014/main" xmlns="" id="{00000000-0008-0000-0600-0000F4020000}"/>
            </a:ext>
          </a:extLst>
        </xdr:cNvPr>
        <xdr:cNvSpPr txBox="1"/>
      </xdr:nvSpPr>
      <xdr:spPr>
        <a:xfrm>
          <a:off x="22212300" y="634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151961</xdr:rowOff>
    </xdr:from>
    <xdr:to>
      <xdr:col>112</xdr:col>
      <xdr:colOff>38100</xdr:colOff>
      <xdr:row>38</xdr:row>
      <xdr:rowOff>82111</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21272500" y="649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98638</xdr:rowOff>
    </xdr:from>
    <xdr:ext cx="469744"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21088428" y="6270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160550</xdr:rowOff>
    </xdr:from>
    <xdr:to>
      <xdr:col>107</xdr:col>
      <xdr:colOff>101600</xdr:colOff>
      <xdr:row>38</xdr:row>
      <xdr:rowOff>90700</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20383500" y="650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107227</xdr:rowOff>
    </xdr:from>
    <xdr:ext cx="469744"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20199428" y="627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726</xdr:rowOff>
    </xdr:from>
    <xdr:to>
      <xdr:col>102</xdr:col>
      <xdr:colOff>165100</xdr:colOff>
      <xdr:row>38</xdr:row>
      <xdr:rowOff>102326</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19494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118853</xdr:rowOff>
    </xdr:from>
    <xdr:ext cx="469744"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19310428" y="629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17185</xdr:rowOff>
    </xdr:from>
    <xdr:to>
      <xdr:col>98</xdr:col>
      <xdr:colOff>38100</xdr:colOff>
      <xdr:row>38</xdr:row>
      <xdr:rowOff>118785</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18605500" y="653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135312</xdr:rowOff>
    </xdr:from>
    <xdr:ext cx="469744"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18421428" y="6307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xmlns=""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xmlns=""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xmlns=""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xmlns="" id="{00000000-0008-0000-06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xmlns=""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134328</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flipV="1">
          <a:off x="22159595" y="8706828"/>
          <a:ext cx="1269" cy="145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58221</xdr:rowOff>
    </xdr:from>
    <xdr:ext cx="249299" cy="259045"/>
    <xdr:sp macro="" textlink="">
      <xdr:nvSpPr>
        <xdr:cNvPr id="789" name="貸付金最小値テキスト">
          <a:extLst>
            <a:ext uri="{FF2B5EF4-FFF2-40B4-BE49-F238E27FC236}">
              <a16:creationId xmlns:a16="http://schemas.microsoft.com/office/drawing/2014/main" xmlns="" id="{00000000-0008-0000-0600-000015030000}"/>
            </a:ext>
          </a:extLst>
        </xdr:cNvPr>
        <xdr:cNvSpPr txBox="1"/>
      </xdr:nvSpPr>
      <xdr:spPr>
        <a:xfrm>
          <a:off x="22212300" y="10173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81005</xdr:rowOff>
    </xdr:from>
    <xdr:ext cx="599010" cy="259045"/>
    <xdr:sp macro="" textlink="">
      <xdr:nvSpPr>
        <xdr:cNvPr id="791" name="貸付金最大値テキスト">
          <a:extLst>
            <a:ext uri="{FF2B5EF4-FFF2-40B4-BE49-F238E27FC236}">
              <a16:creationId xmlns:a16="http://schemas.microsoft.com/office/drawing/2014/main" xmlns="" id="{00000000-0008-0000-0600-000017030000}"/>
            </a:ext>
          </a:extLst>
        </xdr:cNvPr>
        <xdr:cNvSpPr txBox="1"/>
      </xdr:nvSpPr>
      <xdr:spPr>
        <a:xfrm>
          <a:off x="22212300" y="848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134328</xdr:rowOff>
    </xdr:from>
    <xdr:to>
      <xdr:col>116</xdr:col>
      <xdr:colOff>152400</xdr:colOff>
      <xdr:row>50</xdr:row>
      <xdr:rowOff>134328</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8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142786</xdr:rowOff>
    </xdr:from>
    <xdr:to>
      <xdr:col>116</xdr:col>
      <xdr:colOff>63500</xdr:colOff>
      <xdr:row>59</xdr:row>
      <xdr:rowOff>14897</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1323300" y="10086886"/>
          <a:ext cx="838200" cy="4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147121</xdr:rowOff>
    </xdr:from>
    <xdr:ext cx="469744" cy="259045"/>
    <xdr:sp macro="" textlink="">
      <xdr:nvSpPr>
        <xdr:cNvPr id="794" name="貸付金平均値テキスト">
          <a:extLst>
            <a:ext uri="{FF2B5EF4-FFF2-40B4-BE49-F238E27FC236}">
              <a16:creationId xmlns:a16="http://schemas.microsoft.com/office/drawing/2014/main" xmlns="" id="{00000000-0008-0000-0600-00001A030000}"/>
            </a:ext>
          </a:extLst>
        </xdr:cNvPr>
        <xdr:cNvSpPr txBox="1"/>
      </xdr:nvSpPr>
      <xdr:spPr>
        <a:xfrm>
          <a:off x="22212300" y="9919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124244</xdr:rowOff>
    </xdr:from>
    <xdr:to>
      <xdr:col>116</xdr:col>
      <xdr:colOff>114300</xdr:colOff>
      <xdr:row>59</xdr:row>
      <xdr:rowOff>54394</xdr:rowOff>
    </xdr:to>
    <xdr:sp macro="" textlink="">
      <xdr:nvSpPr>
        <xdr:cNvPr id="795" name="フローチャート: 判断 794">
          <a:extLst>
            <a:ext uri="{FF2B5EF4-FFF2-40B4-BE49-F238E27FC236}">
              <a16:creationId xmlns:a16="http://schemas.microsoft.com/office/drawing/2014/main" xmlns="" id="{00000000-0008-0000-0600-00001B030000}"/>
            </a:ext>
          </a:extLst>
        </xdr:cNvPr>
        <xdr:cNvSpPr/>
      </xdr:nvSpPr>
      <xdr:spPr>
        <a:xfrm>
          <a:off x="22110700" y="1006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142786</xdr:rowOff>
    </xdr:from>
    <xdr:to>
      <xdr:col>111</xdr:col>
      <xdr:colOff>177800</xdr:colOff>
      <xdr:row>59</xdr:row>
      <xdr:rowOff>15608</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flipV="1">
          <a:off x="20434300" y="10086886"/>
          <a:ext cx="889000" cy="4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130772</xdr:rowOff>
    </xdr:from>
    <xdr:to>
      <xdr:col>112</xdr:col>
      <xdr:colOff>38100</xdr:colOff>
      <xdr:row>59</xdr:row>
      <xdr:rowOff>60922</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1272500" y="1007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52049</xdr:rowOff>
    </xdr:from>
    <xdr:ext cx="469744"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21088428" y="1016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15608</xdr:rowOff>
    </xdr:from>
    <xdr:to>
      <xdr:col>107</xdr:col>
      <xdr:colOff>50800</xdr:colOff>
      <xdr:row>59</xdr:row>
      <xdr:rowOff>23902</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flipV="1">
          <a:off x="19545300" y="10131158"/>
          <a:ext cx="889000" cy="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130594</xdr:rowOff>
    </xdr:from>
    <xdr:to>
      <xdr:col>107</xdr:col>
      <xdr:colOff>101600</xdr:colOff>
      <xdr:row>59</xdr:row>
      <xdr:rowOff>60744</xdr:rowOff>
    </xdr:to>
    <xdr:sp macro="" textlink="">
      <xdr:nvSpPr>
        <xdr:cNvPr id="800" name="フローチャート: 判断 799">
          <a:extLst>
            <a:ext uri="{FF2B5EF4-FFF2-40B4-BE49-F238E27FC236}">
              <a16:creationId xmlns:a16="http://schemas.microsoft.com/office/drawing/2014/main" xmlns="" id="{00000000-0008-0000-0600-000020030000}"/>
            </a:ext>
          </a:extLst>
        </xdr:cNvPr>
        <xdr:cNvSpPr/>
      </xdr:nvSpPr>
      <xdr:spPr>
        <a:xfrm>
          <a:off x="20383500" y="100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77271</xdr:rowOff>
    </xdr:from>
    <xdr:ext cx="469744"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20199428" y="98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16713</xdr:rowOff>
    </xdr:from>
    <xdr:to>
      <xdr:col>102</xdr:col>
      <xdr:colOff>114300</xdr:colOff>
      <xdr:row>59</xdr:row>
      <xdr:rowOff>23902</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a:off x="18656300" y="10132263"/>
          <a:ext cx="889000" cy="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122657</xdr:rowOff>
    </xdr:from>
    <xdr:to>
      <xdr:col>102</xdr:col>
      <xdr:colOff>165100</xdr:colOff>
      <xdr:row>59</xdr:row>
      <xdr:rowOff>52807</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19494500" y="100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69334</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9310428" y="984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119583</xdr:rowOff>
    </xdr:from>
    <xdr:to>
      <xdr:col>98</xdr:col>
      <xdr:colOff>38100</xdr:colOff>
      <xdr:row>59</xdr:row>
      <xdr:rowOff>49733</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8605500" y="1006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66260</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8421428" y="983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135547</xdr:rowOff>
    </xdr:from>
    <xdr:to>
      <xdr:col>116</xdr:col>
      <xdr:colOff>114300</xdr:colOff>
      <xdr:row>59</xdr:row>
      <xdr:rowOff>65697</xdr:rowOff>
    </xdr:to>
    <xdr:sp macro="" textlink="">
      <xdr:nvSpPr>
        <xdr:cNvPr id="812" name="楕円 811">
          <a:extLst>
            <a:ext uri="{FF2B5EF4-FFF2-40B4-BE49-F238E27FC236}">
              <a16:creationId xmlns:a16="http://schemas.microsoft.com/office/drawing/2014/main" xmlns="" id="{00000000-0008-0000-0600-00002C030000}"/>
            </a:ext>
          </a:extLst>
        </xdr:cNvPr>
        <xdr:cNvSpPr/>
      </xdr:nvSpPr>
      <xdr:spPr>
        <a:xfrm>
          <a:off x="22110700" y="1007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102671</xdr:rowOff>
    </xdr:from>
    <xdr:ext cx="469744" cy="259045"/>
    <xdr:sp macro="" textlink="">
      <xdr:nvSpPr>
        <xdr:cNvPr id="813" name="貸付金該当値テキスト">
          <a:extLst>
            <a:ext uri="{FF2B5EF4-FFF2-40B4-BE49-F238E27FC236}">
              <a16:creationId xmlns:a16="http://schemas.microsoft.com/office/drawing/2014/main" xmlns="" id="{00000000-0008-0000-0600-00002D030000}"/>
            </a:ext>
          </a:extLst>
        </xdr:cNvPr>
        <xdr:cNvSpPr txBox="1"/>
      </xdr:nvSpPr>
      <xdr:spPr>
        <a:xfrm>
          <a:off x="22212300" y="1004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91986</xdr:rowOff>
    </xdr:from>
    <xdr:to>
      <xdr:col>112</xdr:col>
      <xdr:colOff>38100</xdr:colOff>
      <xdr:row>59</xdr:row>
      <xdr:rowOff>22136</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1272500" y="1003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38663</xdr:rowOff>
    </xdr:from>
    <xdr:ext cx="469744"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1088428" y="981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136258</xdr:rowOff>
    </xdr:from>
    <xdr:to>
      <xdr:col>107</xdr:col>
      <xdr:colOff>101600</xdr:colOff>
      <xdr:row>59</xdr:row>
      <xdr:rowOff>66408</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0383500" y="1008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57535</xdr:rowOff>
    </xdr:from>
    <xdr:ext cx="469744"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0199428" y="1017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144552</xdr:rowOff>
    </xdr:from>
    <xdr:to>
      <xdr:col>102</xdr:col>
      <xdr:colOff>165100</xdr:colOff>
      <xdr:row>59</xdr:row>
      <xdr:rowOff>74702</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19494500" y="1008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65829</xdr:rowOff>
    </xdr:from>
    <xdr:ext cx="469744"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19310428" y="10181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137363</xdr:rowOff>
    </xdr:from>
    <xdr:to>
      <xdr:col>98</xdr:col>
      <xdr:colOff>38100</xdr:colOff>
      <xdr:row>59</xdr:row>
      <xdr:rowOff>67513</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8605500" y="1008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58640</xdr:rowOff>
    </xdr:from>
    <xdr:ext cx="469744"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8421428" y="1017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xmlns=""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xmlns=""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a:extLst>
            <a:ext uri="{FF2B5EF4-FFF2-40B4-BE49-F238E27FC236}">
              <a16:creationId xmlns:a16="http://schemas.microsoft.com/office/drawing/2014/main" xmlns="" id="{00000000-0008-0000-0600-000042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a:extLst>
            <a:ext uri="{FF2B5EF4-FFF2-40B4-BE49-F238E27FC236}">
              <a16:creationId xmlns:a16="http://schemas.microsoft.com/office/drawing/2014/main" xmlns="" id="{00000000-0008-0000-0600-000043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xmlns=""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xmlns=""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26467</xdr:rowOff>
    </xdr:from>
    <xdr:to>
      <xdr:col>116</xdr:col>
      <xdr:colOff>62864</xdr:colOff>
      <xdr:row>79</xdr:row>
      <xdr:rowOff>141018</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flipV="1">
          <a:off x="22159595" y="12199417"/>
          <a:ext cx="1269" cy="148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144845</xdr:rowOff>
    </xdr:from>
    <xdr:ext cx="534377" cy="259045"/>
    <xdr:sp macro="" textlink="">
      <xdr:nvSpPr>
        <xdr:cNvPr id="849" name="繰出金最小値テキスト">
          <a:extLst>
            <a:ext uri="{FF2B5EF4-FFF2-40B4-BE49-F238E27FC236}">
              <a16:creationId xmlns:a16="http://schemas.microsoft.com/office/drawing/2014/main" xmlns="" id="{00000000-0008-0000-0600-000051030000}"/>
            </a:ext>
          </a:extLst>
        </xdr:cNvPr>
        <xdr:cNvSpPr txBox="1"/>
      </xdr:nvSpPr>
      <xdr:spPr>
        <a:xfrm>
          <a:off x="22212300" y="136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141018</xdr:rowOff>
    </xdr:from>
    <xdr:to>
      <xdr:col>116</xdr:col>
      <xdr:colOff>152400</xdr:colOff>
      <xdr:row>79</xdr:row>
      <xdr:rowOff>141018</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a:off x="22072600" y="1368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144594</xdr:rowOff>
    </xdr:from>
    <xdr:ext cx="599010" cy="259045"/>
    <xdr:sp macro="" textlink="">
      <xdr:nvSpPr>
        <xdr:cNvPr id="851" name="繰出金最大値テキスト">
          <a:extLst>
            <a:ext uri="{FF2B5EF4-FFF2-40B4-BE49-F238E27FC236}">
              <a16:creationId xmlns:a16="http://schemas.microsoft.com/office/drawing/2014/main" xmlns="" id="{00000000-0008-0000-0600-000053030000}"/>
            </a:ext>
          </a:extLst>
        </xdr:cNvPr>
        <xdr:cNvSpPr txBox="1"/>
      </xdr:nvSpPr>
      <xdr:spPr>
        <a:xfrm>
          <a:off x="22212300" y="119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26467</xdr:rowOff>
    </xdr:from>
    <xdr:to>
      <xdr:col>116</xdr:col>
      <xdr:colOff>152400</xdr:colOff>
      <xdr:row>71</xdr:row>
      <xdr:rowOff>26467</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a:off x="22072600" y="1219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36089</xdr:rowOff>
    </xdr:from>
    <xdr:to>
      <xdr:col>116</xdr:col>
      <xdr:colOff>63500</xdr:colOff>
      <xdr:row>77</xdr:row>
      <xdr:rowOff>72286</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21323300" y="132377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144663</xdr:rowOff>
    </xdr:from>
    <xdr:ext cx="534377" cy="259045"/>
    <xdr:sp macro="" textlink="">
      <xdr:nvSpPr>
        <xdr:cNvPr id="854" name="繰出金平均値テキスト">
          <a:extLst>
            <a:ext uri="{FF2B5EF4-FFF2-40B4-BE49-F238E27FC236}">
              <a16:creationId xmlns:a16="http://schemas.microsoft.com/office/drawing/2014/main" xmlns="" id="{00000000-0008-0000-0600-000056030000}"/>
            </a:ext>
          </a:extLst>
        </xdr:cNvPr>
        <xdr:cNvSpPr txBox="1"/>
      </xdr:nvSpPr>
      <xdr:spPr>
        <a:xfrm>
          <a:off x="22212300" y="130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121786</xdr:rowOff>
    </xdr:from>
    <xdr:to>
      <xdr:col>116</xdr:col>
      <xdr:colOff>114300</xdr:colOff>
      <xdr:row>77</xdr:row>
      <xdr:rowOff>51936</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21107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74952</xdr:rowOff>
    </xdr:from>
    <xdr:to>
      <xdr:col>111</xdr:col>
      <xdr:colOff>177800</xdr:colOff>
      <xdr:row>77</xdr:row>
      <xdr:rowOff>36089</xdr:rowOff>
    </xdr:to>
    <xdr:cxnSp macro="">
      <xdr:nvCxnSpPr>
        <xdr:cNvPr id="856" name="直線コネクタ 855">
          <a:extLst>
            <a:ext uri="{FF2B5EF4-FFF2-40B4-BE49-F238E27FC236}">
              <a16:creationId xmlns:a16="http://schemas.microsoft.com/office/drawing/2014/main" xmlns="" id="{00000000-0008-0000-0600-000058030000}"/>
            </a:ext>
          </a:extLst>
        </xdr:cNvPr>
        <xdr:cNvCxnSpPr/>
      </xdr:nvCxnSpPr>
      <xdr:spPr>
        <a:xfrm>
          <a:off x="20434300" y="13105152"/>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89847</xdr:rowOff>
    </xdr:from>
    <xdr:to>
      <xdr:col>112</xdr:col>
      <xdr:colOff>38100</xdr:colOff>
      <xdr:row>77</xdr:row>
      <xdr:rowOff>19997</xdr:rowOff>
    </xdr:to>
    <xdr:sp macro="" textlink="">
      <xdr:nvSpPr>
        <xdr:cNvPr id="857" name="フローチャート: 判断 856">
          <a:extLst>
            <a:ext uri="{FF2B5EF4-FFF2-40B4-BE49-F238E27FC236}">
              <a16:creationId xmlns:a16="http://schemas.microsoft.com/office/drawing/2014/main" xmlns="" id="{00000000-0008-0000-0600-000059030000}"/>
            </a:ext>
          </a:extLst>
        </xdr:cNvPr>
        <xdr:cNvSpPr/>
      </xdr:nvSpPr>
      <xdr:spPr>
        <a:xfrm>
          <a:off x="21272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36524</xdr:rowOff>
    </xdr:from>
    <xdr:ext cx="534377"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21056111" y="1289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74952</xdr:rowOff>
    </xdr:from>
    <xdr:to>
      <xdr:col>107</xdr:col>
      <xdr:colOff>50800</xdr:colOff>
      <xdr:row>77</xdr:row>
      <xdr:rowOff>39551</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flipV="1">
          <a:off x="19545300" y="13105152"/>
          <a:ext cx="889000" cy="13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101202</xdr:rowOff>
    </xdr:from>
    <xdr:to>
      <xdr:col>107</xdr:col>
      <xdr:colOff>101600</xdr:colOff>
      <xdr:row>77</xdr:row>
      <xdr:rowOff>31352</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20383500" y="131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22479</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20167111" y="132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39551</xdr:rowOff>
    </xdr:from>
    <xdr:to>
      <xdr:col>102</xdr:col>
      <xdr:colOff>114300</xdr:colOff>
      <xdr:row>77</xdr:row>
      <xdr:rowOff>50589</xdr:rowOff>
    </xdr:to>
    <xdr:cxnSp macro="">
      <xdr:nvCxnSpPr>
        <xdr:cNvPr id="862" name="直線コネクタ 861">
          <a:extLst>
            <a:ext uri="{FF2B5EF4-FFF2-40B4-BE49-F238E27FC236}">
              <a16:creationId xmlns:a16="http://schemas.microsoft.com/office/drawing/2014/main" xmlns="" id="{00000000-0008-0000-0600-00005E030000}"/>
            </a:ext>
          </a:extLst>
        </xdr:cNvPr>
        <xdr:cNvCxnSpPr/>
      </xdr:nvCxnSpPr>
      <xdr:spPr>
        <a:xfrm flipV="1">
          <a:off x="18656300" y="13241201"/>
          <a:ext cx="8890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94844</xdr:rowOff>
    </xdr:from>
    <xdr:to>
      <xdr:col>102</xdr:col>
      <xdr:colOff>165100</xdr:colOff>
      <xdr:row>77</xdr:row>
      <xdr:rowOff>24994</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19494500" y="131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41521</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9278111" y="1290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81083</xdr:rowOff>
    </xdr:from>
    <xdr:to>
      <xdr:col>98</xdr:col>
      <xdr:colOff>38100</xdr:colOff>
      <xdr:row>77</xdr:row>
      <xdr:rowOff>11233</xdr:rowOff>
    </xdr:to>
    <xdr:sp macro="" textlink="">
      <xdr:nvSpPr>
        <xdr:cNvPr id="865" name="フローチャート: 判断 864">
          <a:extLst>
            <a:ext uri="{FF2B5EF4-FFF2-40B4-BE49-F238E27FC236}">
              <a16:creationId xmlns:a16="http://schemas.microsoft.com/office/drawing/2014/main" xmlns="" id="{00000000-0008-0000-0600-000061030000}"/>
            </a:ext>
          </a:extLst>
        </xdr:cNvPr>
        <xdr:cNvSpPr/>
      </xdr:nvSpPr>
      <xdr:spPr>
        <a:xfrm>
          <a:off x="186055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27761</xdr:rowOff>
    </xdr:from>
    <xdr:ext cx="534377"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18389111" y="1288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21486</xdr:rowOff>
    </xdr:from>
    <xdr:to>
      <xdr:col>116</xdr:col>
      <xdr:colOff>114300</xdr:colOff>
      <xdr:row>77</xdr:row>
      <xdr:rowOff>123086</xdr:rowOff>
    </xdr:to>
    <xdr:sp macro="" textlink="">
      <xdr:nvSpPr>
        <xdr:cNvPr id="872" name="楕円 871">
          <a:extLst>
            <a:ext uri="{FF2B5EF4-FFF2-40B4-BE49-F238E27FC236}">
              <a16:creationId xmlns:a16="http://schemas.microsoft.com/office/drawing/2014/main" xmlns="" id="{00000000-0008-0000-0600-000068030000}"/>
            </a:ext>
          </a:extLst>
        </xdr:cNvPr>
        <xdr:cNvSpPr/>
      </xdr:nvSpPr>
      <xdr:spPr>
        <a:xfrm>
          <a:off x="22110700" y="1322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171363</xdr:rowOff>
    </xdr:from>
    <xdr:ext cx="534377" cy="259045"/>
    <xdr:sp macro="" textlink="">
      <xdr:nvSpPr>
        <xdr:cNvPr id="873" name="繰出金該当値テキスト">
          <a:extLst>
            <a:ext uri="{FF2B5EF4-FFF2-40B4-BE49-F238E27FC236}">
              <a16:creationId xmlns:a16="http://schemas.microsoft.com/office/drawing/2014/main" xmlns="" id="{00000000-0008-0000-0600-000069030000}"/>
            </a:ext>
          </a:extLst>
        </xdr:cNvPr>
        <xdr:cNvSpPr txBox="1"/>
      </xdr:nvSpPr>
      <xdr:spPr>
        <a:xfrm>
          <a:off x="22212300" y="1320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156739</xdr:rowOff>
    </xdr:from>
    <xdr:to>
      <xdr:col>112</xdr:col>
      <xdr:colOff>38100</xdr:colOff>
      <xdr:row>77</xdr:row>
      <xdr:rowOff>86889</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1272500" y="1318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78016</xdr:rowOff>
    </xdr:from>
    <xdr:ext cx="534377" cy="259045"/>
    <xdr:sp macro="" textlink="">
      <xdr:nvSpPr>
        <xdr:cNvPr id="875" name="テキスト ボックス 874">
          <a:extLst>
            <a:ext uri="{FF2B5EF4-FFF2-40B4-BE49-F238E27FC236}">
              <a16:creationId xmlns:a16="http://schemas.microsoft.com/office/drawing/2014/main" xmlns="" id="{00000000-0008-0000-0600-00006B030000}"/>
            </a:ext>
          </a:extLst>
        </xdr:cNvPr>
        <xdr:cNvSpPr txBox="1"/>
      </xdr:nvSpPr>
      <xdr:spPr>
        <a:xfrm>
          <a:off x="21056111" y="1327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24152</xdr:rowOff>
    </xdr:from>
    <xdr:to>
      <xdr:col>107</xdr:col>
      <xdr:colOff>101600</xdr:colOff>
      <xdr:row>76</xdr:row>
      <xdr:rowOff>125752</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20383500" y="1305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142279</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20167111" y="1282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160201</xdr:rowOff>
    </xdr:from>
    <xdr:to>
      <xdr:col>102</xdr:col>
      <xdr:colOff>165100</xdr:colOff>
      <xdr:row>77</xdr:row>
      <xdr:rowOff>90351</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19494500" y="1319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81478</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19278111" y="1328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171239</xdr:rowOff>
    </xdr:from>
    <xdr:to>
      <xdr:col>98</xdr:col>
      <xdr:colOff>38100</xdr:colOff>
      <xdr:row>77</xdr:row>
      <xdr:rowOff>101389</xdr:rowOff>
    </xdr:to>
    <xdr:sp macro="" textlink="">
      <xdr:nvSpPr>
        <xdr:cNvPr id="880" name="楕円 879">
          <a:extLst>
            <a:ext uri="{FF2B5EF4-FFF2-40B4-BE49-F238E27FC236}">
              <a16:creationId xmlns:a16="http://schemas.microsoft.com/office/drawing/2014/main" xmlns="" id="{00000000-0008-0000-0600-000070030000}"/>
            </a:ext>
          </a:extLst>
        </xdr:cNvPr>
        <xdr:cNvSpPr/>
      </xdr:nvSpPr>
      <xdr:spPr>
        <a:xfrm>
          <a:off x="18605500" y="132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92516</xdr:rowOff>
    </xdr:from>
    <xdr:ext cx="534377" cy="259045"/>
    <xdr:sp macro="" textlink="">
      <xdr:nvSpPr>
        <xdr:cNvPr id="881" name="テキスト ボックス 880">
          <a:extLst>
            <a:ext uri="{FF2B5EF4-FFF2-40B4-BE49-F238E27FC236}">
              <a16:creationId xmlns:a16="http://schemas.microsoft.com/office/drawing/2014/main" xmlns="" id="{00000000-0008-0000-0600-000071030000}"/>
            </a:ext>
          </a:extLst>
        </xdr:cNvPr>
        <xdr:cNvSpPr txBox="1"/>
      </xdr:nvSpPr>
      <xdr:spPr>
        <a:xfrm>
          <a:off x="18389111" y="13294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xmlns=""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xmlns=""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xmlns=""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xmlns=""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xmlns=""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xmlns=""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xmlns=""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xmlns=""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xmlns=""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xmlns=""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xmlns=""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xmlns=""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xmlns=""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xmlns=""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xmlns=""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xmlns=""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xmlns=""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itchFamily="49" charset="-128"/>
              <a:ea typeface="ＭＳ ゴシック" pitchFamily="49" charset="-128"/>
            </a:rPr>
            <a:t>　従来より大規模建設事業及び地方債の発行抑制を図ってきたことにより公債費、普通建設事業費については低い水準であるが、各施設の老朽化による維持補修工事を行っていかなければならないことから、急激的なコスト上昇とならないよう計画的な整備に努めたい。</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また、前年度が類似団体の平均値よりも高かった人件費、貸付金では低い数値となった。人件費は職員数の多い世代が定年退職を迎えたことによるもの、貸付金は前年度に指定管理としているスキー場が雪不足による経営難となったことから特別に貸付を行ったもので</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あるが、令和２年度は比較的経営が安定したことから貸付を行わなったためである。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一方で、前年度が類似団体の平均値よりも低かった災害復旧事業については、令和元年度繰越事業である台風</a:t>
          </a:r>
          <a:r>
            <a:rPr kumimoji="1" lang="en-US" altLang="ja-JP" sz="1300">
              <a:latin typeface="ＭＳ ゴシック" pitchFamily="49" charset="-128"/>
              <a:ea typeface="ＭＳ ゴシック" pitchFamily="49" charset="-128"/>
            </a:rPr>
            <a:t>19</a:t>
          </a:r>
          <a:r>
            <a:rPr kumimoji="1" lang="ja-JP" altLang="en-US" sz="1300">
              <a:latin typeface="ＭＳ ゴシック" pitchFamily="49" charset="-128"/>
              <a:ea typeface="ＭＳ ゴシック" pitchFamily="49" charset="-128"/>
            </a:rPr>
            <a:t>号による災害復旧工事が一部完了したことにより大幅に増加したため類似団体平均値よりも高い数値となった。また、前年度比で数値が高くなっている指</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標についてであるが、まず維持補修費では除雪経費の大幅な増加によるものであるほか、新型コロナウイルス感染症対策事業を行ったことで、支援金などを計上した補助費や委託事業や多くの備品を購入した物件費が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8,593
8,451
270.77
6,419,918
6,177,505
175,421
3,525,461
2,517,251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113085</xdr:rowOff>
    </xdr:from>
    <xdr:to>
      <xdr:col>24</xdr:col>
      <xdr:colOff>62865</xdr:colOff>
      <xdr:row>40</xdr:row>
      <xdr:rowOff>3030</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256585"/>
          <a:ext cx="1270" cy="160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6857</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8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3030</xdr:rowOff>
    </xdr:from>
    <xdr:to>
      <xdr:col>24</xdr:col>
      <xdr:colOff>152400</xdr:colOff>
      <xdr:row>40</xdr:row>
      <xdr:rowOff>3030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59762</xdr:rowOff>
    </xdr:from>
    <xdr:ext cx="534377"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503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113085</xdr:rowOff>
    </xdr:from>
    <xdr:to>
      <xdr:col>24</xdr:col>
      <xdr:colOff>152400</xdr:colOff>
      <xdr:row>30</xdr:row>
      <xdr:rowOff>113085</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25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134148</xdr:rowOff>
    </xdr:from>
    <xdr:to>
      <xdr:col>24</xdr:col>
      <xdr:colOff>63500</xdr:colOff>
      <xdr:row>34</xdr:row>
      <xdr:rowOff>51852</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a:off x="3797300" y="5791998"/>
          <a:ext cx="8382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1686</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6173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4584700" y="619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134148</xdr:rowOff>
    </xdr:from>
    <xdr:to>
      <xdr:col>19</xdr:col>
      <xdr:colOff>177800</xdr:colOff>
      <xdr:row>33</xdr:row>
      <xdr:rowOff>138720</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flipV="1">
          <a:off x="2908300" y="57919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147193</xdr:rowOff>
    </xdr:from>
    <xdr:to>
      <xdr:col>20</xdr:col>
      <xdr:colOff>38100</xdr:colOff>
      <xdr:row>36</xdr:row>
      <xdr:rowOff>77343</xdr:rowOff>
    </xdr:to>
    <xdr:sp macro="" textlink="">
      <xdr:nvSpPr>
        <xdr:cNvPr id="67" name="フローチャート: 判断 66">
          <a:extLst>
            <a:ext uri="{FF2B5EF4-FFF2-40B4-BE49-F238E27FC236}">
              <a16:creationId xmlns:a16="http://schemas.microsoft.com/office/drawing/2014/main" xmlns="" id="{00000000-0008-0000-0700-000043000000}"/>
            </a:ext>
          </a:extLst>
        </xdr:cNvPr>
        <xdr:cNvSpPr/>
      </xdr:nvSpPr>
      <xdr:spPr>
        <a:xfrm>
          <a:off x="374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68470</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8" y="624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138720</xdr:rowOff>
    </xdr:from>
    <xdr:to>
      <xdr:col>15</xdr:col>
      <xdr:colOff>50800</xdr:colOff>
      <xdr:row>33</xdr:row>
      <xdr:rowOff>142476</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flipV="1">
          <a:off x="2019300" y="5796570"/>
          <a:ext cx="889000" cy="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25545</xdr:rowOff>
    </xdr:from>
    <xdr:to>
      <xdr:col>15</xdr:col>
      <xdr:colOff>101600</xdr:colOff>
      <xdr:row>36</xdr:row>
      <xdr:rowOff>127145</xdr:rowOff>
    </xdr:to>
    <xdr:sp macro="" textlink="">
      <xdr:nvSpPr>
        <xdr:cNvPr id="70" name="フローチャート: 判断 69">
          <a:extLst>
            <a:ext uri="{FF2B5EF4-FFF2-40B4-BE49-F238E27FC236}">
              <a16:creationId xmlns:a16="http://schemas.microsoft.com/office/drawing/2014/main" xmlns="" id="{00000000-0008-0000-0700-000046000000}"/>
            </a:ext>
          </a:extLst>
        </xdr:cNvPr>
        <xdr:cNvSpPr/>
      </xdr:nvSpPr>
      <xdr:spPr>
        <a:xfrm>
          <a:off x="2857500" y="61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118272</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8" y="629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142476</xdr:rowOff>
    </xdr:from>
    <xdr:to>
      <xdr:col>10</xdr:col>
      <xdr:colOff>114300</xdr:colOff>
      <xdr:row>34</xdr:row>
      <xdr:rowOff>38626</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flipV="1">
          <a:off x="1130300" y="5800326"/>
          <a:ext cx="889000" cy="6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124477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15258</xdr:rowOff>
    </xdr:from>
    <xdr:to>
      <xdr:col>6</xdr:col>
      <xdr:colOff>38100</xdr:colOff>
      <xdr:row>36</xdr:row>
      <xdr:rowOff>116858</xdr:rowOff>
    </xdr:to>
    <xdr:sp macro="" textlink="">
      <xdr:nvSpPr>
        <xdr:cNvPr id="75" name="フローチャート: 判断 74">
          <a:extLst>
            <a:ext uri="{FF2B5EF4-FFF2-40B4-BE49-F238E27FC236}">
              <a16:creationId xmlns:a16="http://schemas.microsoft.com/office/drawing/2014/main" xmlns="" id="{00000000-0008-0000-0700-00004B000000}"/>
            </a:ext>
          </a:extLst>
        </xdr:cNvPr>
        <xdr:cNvSpPr/>
      </xdr:nvSpPr>
      <xdr:spPr>
        <a:xfrm>
          <a:off x="1079500" y="618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107985</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8" y="628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1052</xdr:rowOff>
    </xdr:from>
    <xdr:to>
      <xdr:col>24</xdr:col>
      <xdr:colOff>114300</xdr:colOff>
      <xdr:row>34</xdr:row>
      <xdr:rowOff>102652</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4584700" y="58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23929</xdr:rowOff>
    </xdr:from>
    <xdr:ext cx="534377"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568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83348</xdr:rowOff>
    </xdr:from>
    <xdr:to>
      <xdr:col>20</xdr:col>
      <xdr:colOff>38100</xdr:colOff>
      <xdr:row>34</xdr:row>
      <xdr:rowOff>13498</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3746500" y="574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30025</xdr:rowOff>
    </xdr:from>
    <xdr:ext cx="534377"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30111" y="5516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87920</xdr:rowOff>
    </xdr:from>
    <xdr:to>
      <xdr:col>15</xdr:col>
      <xdr:colOff>101600</xdr:colOff>
      <xdr:row>34</xdr:row>
      <xdr:rowOff>18070</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2857500" y="574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34597</xdr:rowOff>
    </xdr:from>
    <xdr:ext cx="534377"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41111" y="552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91676</xdr:rowOff>
    </xdr:from>
    <xdr:to>
      <xdr:col>10</xdr:col>
      <xdr:colOff>165100</xdr:colOff>
      <xdr:row>34</xdr:row>
      <xdr:rowOff>21826</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968500" y="574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38353</xdr:rowOff>
    </xdr:from>
    <xdr:ext cx="534377"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52111" y="552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159276</xdr:rowOff>
    </xdr:from>
    <xdr:to>
      <xdr:col>6</xdr:col>
      <xdr:colOff>38100</xdr:colOff>
      <xdr:row>34</xdr:row>
      <xdr:rowOff>89426</xdr:rowOff>
    </xdr:to>
    <xdr:sp macro="" textlink="">
      <xdr:nvSpPr>
        <xdr:cNvPr id="90" name="楕円 89">
          <a:extLst>
            <a:ext uri="{FF2B5EF4-FFF2-40B4-BE49-F238E27FC236}">
              <a16:creationId xmlns:a16="http://schemas.microsoft.com/office/drawing/2014/main" xmlns="" id="{00000000-0008-0000-0700-00005A000000}"/>
            </a:ext>
          </a:extLst>
        </xdr:cNvPr>
        <xdr:cNvSpPr/>
      </xdr:nvSpPr>
      <xdr:spPr>
        <a:xfrm>
          <a:off x="1079500" y="581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105953</xdr:rowOff>
    </xdr:from>
    <xdr:ext cx="534377"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63111" y="559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xmlns=""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xmlns=""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49444</xdr:rowOff>
    </xdr:from>
    <xdr:to>
      <xdr:col>24</xdr:col>
      <xdr:colOff>62865</xdr:colOff>
      <xdr:row>58</xdr:row>
      <xdr:rowOff>94000</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flipV="1">
          <a:off x="4633595" y="8621944"/>
          <a:ext cx="1270" cy="141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97827</xdr:rowOff>
    </xdr:from>
    <xdr:ext cx="599010" cy="259045"/>
    <xdr:sp macro="" textlink="">
      <xdr:nvSpPr>
        <xdr:cNvPr id="118" name="総務費最小値テキスト">
          <a:extLst>
            <a:ext uri="{FF2B5EF4-FFF2-40B4-BE49-F238E27FC236}">
              <a16:creationId xmlns:a16="http://schemas.microsoft.com/office/drawing/2014/main" xmlns="" id="{00000000-0008-0000-0700-000076000000}"/>
            </a:ext>
          </a:extLst>
        </xdr:cNvPr>
        <xdr:cNvSpPr txBox="1"/>
      </xdr:nvSpPr>
      <xdr:spPr>
        <a:xfrm>
          <a:off x="4686300" y="1004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94000</xdr:rowOff>
    </xdr:from>
    <xdr:to>
      <xdr:col>24</xdr:col>
      <xdr:colOff>152400</xdr:colOff>
      <xdr:row>58</xdr:row>
      <xdr:rowOff>94000</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100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167571</xdr:rowOff>
    </xdr:from>
    <xdr:ext cx="690189" cy="259045"/>
    <xdr:sp macro="" textlink="">
      <xdr:nvSpPr>
        <xdr:cNvPr id="120" name="総務費最大値テキスト">
          <a:extLst>
            <a:ext uri="{FF2B5EF4-FFF2-40B4-BE49-F238E27FC236}">
              <a16:creationId xmlns:a16="http://schemas.microsoft.com/office/drawing/2014/main" xmlns="" id="{00000000-0008-0000-0700-000078000000}"/>
            </a:ext>
          </a:extLst>
        </xdr:cNvPr>
        <xdr:cNvSpPr txBox="1"/>
      </xdr:nvSpPr>
      <xdr:spPr>
        <a:xfrm>
          <a:off x="4686300" y="8397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1,462,912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49444</xdr:rowOff>
    </xdr:from>
    <xdr:to>
      <xdr:col>24</xdr:col>
      <xdr:colOff>152400</xdr:colOff>
      <xdr:row>50</xdr:row>
      <xdr:rowOff>49444</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a:off x="4546600" y="862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49641</xdr:rowOff>
    </xdr:from>
    <xdr:to>
      <xdr:col>24</xdr:col>
      <xdr:colOff>63500</xdr:colOff>
      <xdr:row>58</xdr:row>
      <xdr:rowOff>165402</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flipV="1">
          <a:off x="3797300" y="9993741"/>
          <a:ext cx="838200" cy="11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128167</xdr:rowOff>
    </xdr:from>
    <xdr:ext cx="599010" cy="259045"/>
    <xdr:sp macro="" textlink="">
      <xdr:nvSpPr>
        <xdr:cNvPr id="123" name="総務費平均値テキスト">
          <a:extLst>
            <a:ext uri="{FF2B5EF4-FFF2-40B4-BE49-F238E27FC236}">
              <a16:creationId xmlns:a16="http://schemas.microsoft.com/office/drawing/2014/main" xmlns="" id="{00000000-0008-0000-0700-00007B000000}"/>
            </a:ext>
          </a:extLst>
        </xdr:cNvPr>
        <xdr:cNvSpPr txBox="1"/>
      </xdr:nvSpPr>
      <xdr:spPr>
        <a:xfrm>
          <a:off x="4686300" y="9729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105290</xdr:rowOff>
    </xdr:from>
    <xdr:to>
      <xdr:col>24</xdr:col>
      <xdr:colOff>114300</xdr:colOff>
      <xdr:row>58</xdr:row>
      <xdr:rowOff>35440</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4584700" y="98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165402</xdr:rowOff>
    </xdr:from>
    <xdr:to>
      <xdr:col>19</xdr:col>
      <xdr:colOff>177800</xdr:colOff>
      <xdr:row>59</xdr:row>
      <xdr:rowOff>5900</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flipV="1">
          <a:off x="2908300" y="10109502"/>
          <a:ext cx="889000" cy="1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5900</xdr:rowOff>
    </xdr:from>
    <xdr:to>
      <xdr:col>15</xdr:col>
      <xdr:colOff>50800</xdr:colOff>
      <xdr:row>59</xdr:row>
      <xdr:rowOff>7701</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flipV="1">
          <a:off x="2019300" y="10121450"/>
          <a:ext cx="889000" cy="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79711</xdr:rowOff>
    </xdr:from>
    <xdr:to>
      <xdr:col>15</xdr:col>
      <xdr:colOff>101600</xdr:colOff>
      <xdr:row>59</xdr:row>
      <xdr:rowOff>9861</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2857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26388</xdr:rowOff>
    </xdr:from>
    <xdr:ext cx="599010"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2608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7701</xdr:rowOff>
    </xdr:from>
    <xdr:to>
      <xdr:col>10</xdr:col>
      <xdr:colOff>114300</xdr:colOff>
      <xdr:row>59</xdr:row>
      <xdr:rowOff>8560</xdr:rowOff>
    </xdr:to>
    <xdr:cxnSp macro="">
      <xdr:nvCxnSpPr>
        <xdr:cNvPr id="131" name="直線コネクタ 130">
          <a:extLst>
            <a:ext uri="{FF2B5EF4-FFF2-40B4-BE49-F238E27FC236}">
              <a16:creationId xmlns:a16="http://schemas.microsoft.com/office/drawing/2014/main" xmlns="" id="{00000000-0008-0000-0700-000083000000}"/>
            </a:ext>
          </a:extLst>
        </xdr:cNvPr>
        <xdr:cNvCxnSpPr/>
      </xdr:nvCxnSpPr>
      <xdr:spPr>
        <a:xfrm flipV="1">
          <a:off x="1130300" y="10123251"/>
          <a:ext cx="889000" cy="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74127</xdr:rowOff>
    </xdr:from>
    <xdr:to>
      <xdr:col>10</xdr:col>
      <xdr:colOff>165100</xdr:colOff>
      <xdr:row>59</xdr:row>
      <xdr:rowOff>4277</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968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20804</xdr:rowOff>
    </xdr:from>
    <xdr:ext cx="59901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1719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74029</xdr:rowOff>
    </xdr:from>
    <xdr:to>
      <xdr:col>6</xdr:col>
      <xdr:colOff>38100</xdr:colOff>
      <xdr:row>59</xdr:row>
      <xdr:rowOff>4179</xdr:rowOff>
    </xdr:to>
    <xdr:sp macro="" textlink="">
      <xdr:nvSpPr>
        <xdr:cNvPr id="134" name="フローチャート: 判断 133">
          <a:extLst>
            <a:ext uri="{FF2B5EF4-FFF2-40B4-BE49-F238E27FC236}">
              <a16:creationId xmlns:a16="http://schemas.microsoft.com/office/drawing/2014/main" xmlns="" id="{00000000-0008-0000-0700-000086000000}"/>
            </a:ext>
          </a:extLst>
        </xdr:cNvPr>
        <xdr:cNvSpPr/>
      </xdr:nvSpPr>
      <xdr:spPr>
        <a:xfrm>
          <a:off x="1079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20706</xdr:rowOff>
    </xdr:from>
    <xdr:ext cx="59901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830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170291</xdr:rowOff>
    </xdr:from>
    <xdr:to>
      <xdr:col>24</xdr:col>
      <xdr:colOff>114300</xdr:colOff>
      <xdr:row>58</xdr:row>
      <xdr:rowOff>100441</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4584700" y="994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85218</xdr:rowOff>
    </xdr:from>
    <xdr:ext cx="599010" cy="259045"/>
    <xdr:sp macro="" textlink="">
      <xdr:nvSpPr>
        <xdr:cNvPr id="142" name="総務費該当値テキスト">
          <a:extLst>
            <a:ext uri="{FF2B5EF4-FFF2-40B4-BE49-F238E27FC236}">
              <a16:creationId xmlns:a16="http://schemas.microsoft.com/office/drawing/2014/main" xmlns="" id="{00000000-0008-0000-0700-00008E000000}"/>
            </a:ext>
          </a:extLst>
        </xdr:cNvPr>
        <xdr:cNvSpPr txBox="1"/>
      </xdr:nvSpPr>
      <xdr:spPr>
        <a:xfrm>
          <a:off x="4686300" y="9857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114602</xdr:rowOff>
    </xdr:from>
    <xdr:to>
      <xdr:col>20</xdr:col>
      <xdr:colOff>38100</xdr:colOff>
      <xdr:row>59</xdr:row>
      <xdr:rowOff>44752</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3746500" y="1005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35879</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3530111" y="1015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126550</xdr:rowOff>
    </xdr:from>
    <xdr:to>
      <xdr:col>15</xdr:col>
      <xdr:colOff>101600</xdr:colOff>
      <xdr:row>59</xdr:row>
      <xdr:rowOff>56700</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2857500" y="1007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47827</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2641111" y="1016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128351</xdr:rowOff>
    </xdr:from>
    <xdr:to>
      <xdr:col>10</xdr:col>
      <xdr:colOff>165100</xdr:colOff>
      <xdr:row>59</xdr:row>
      <xdr:rowOff>58501</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968500" y="1007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49628</xdr:rowOff>
    </xdr:from>
    <xdr:ext cx="534377"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1752111" y="1016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129210</xdr:rowOff>
    </xdr:from>
    <xdr:to>
      <xdr:col>6</xdr:col>
      <xdr:colOff>38100</xdr:colOff>
      <xdr:row>59</xdr:row>
      <xdr:rowOff>59360</xdr:rowOff>
    </xdr:to>
    <xdr:sp macro="" textlink="">
      <xdr:nvSpPr>
        <xdr:cNvPr id="149" name="楕円 148">
          <a:extLst>
            <a:ext uri="{FF2B5EF4-FFF2-40B4-BE49-F238E27FC236}">
              <a16:creationId xmlns:a16="http://schemas.microsoft.com/office/drawing/2014/main" xmlns="" id="{00000000-0008-0000-0700-000095000000}"/>
            </a:ext>
          </a:extLst>
        </xdr:cNvPr>
        <xdr:cNvSpPr/>
      </xdr:nvSpPr>
      <xdr:spPr>
        <a:xfrm>
          <a:off x="1079500" y="100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50487</xdr:rowOff>
    </xdr:from>
    <xdr:ext cx="534377" cy="259045"/>
    <xdr:sp macro="" textlink="">
      <xdr:nvSpPr>
        <xdr:cNvPr id="150" name="テキスト ボックス 149">
          <a:extLst>
            <a:ext uri="{FF2B5EF4-FFF2-40B4-BE49-F238E27FC236}">
              <a16:creationId xmlns:a16="http://schemas.microsoft.com/office/drawing/2014/main" xmlns="" id="{00000000-0008-0000-0700-000096000000}"/>
            </a:ext>
          </a:extLst>
        </xdr:cNvPr>
        <xdr:cNvSpPr txBox="1"/>
      </xdr:nvSpPr>
      <xdr:spPr>
        <a:xfrm>
          <a:off x="863111" y="101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xmlns=""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xmlns=""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133665</xdr:rowOff>
    </xdr:from>
    <xdr:to>
      <xdr:col>24</xdr:col>
      <xdr:colOff>62865</xdr:colOff>
      <xdr:row>77</xdr:row>
      <xdr:rowOff>147118</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flipV="1">
          <a:off x="4633595" y="12135165"/>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150945</xdr:rowOff>
    </xdr:from>
    <xdr:ext cx="599010" cy="259045"/>
    <xdr:sp macro="" textlink="">
      <xdr:nvSpPr>
        <xdr:cNvPr id="172" name="民生費最小値テキスト">
          <a:extLst>
            <a:ext uri="{FF2B5EF4-FFF2-40B4-BE49-F238E27FC236}">
              <a16:creationId xmlns:a16="http://schemas.microsoft.com/office/drawing/2014/main" xmlns="" id="{00000000-0008-0000-0700-0000AC000000}"/>
            </a:ext>
          </a:extLst>
        </xdr:cNvPr>
        <xdr:cNvSpPr txBox="1"/>
      </xdr:nvSpPr>
      <xdr:spPr>
        <a:xfrm>
          <a:off x="4686300" y="1335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147118</xdr:rowOff>
    </xdr:from>
    <xdr:to>
      <xdr:col>24</xdr:col>
      <xdr:colOff>152400</xdr:colOff>
      <xdr:row>77</xdr:row>
      <xdr:rowOff>147118</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334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80342</xdr:rowOff>
    </xdr:from>
    <xdr:ext cx="599010" cy="259045"/>
    <xdr:sp macro="" textlink="">
      <xdr:nvSpPr>
        <xdr:cNvPr id="174" name="民生費最大値テキスト">
          <a:extLst>
            <a:ext uri="{FF2B5EF4-FFF2-40B4-BE49-F238E27FC236}">
              <a16:creationId xmlns:a16="http://schemas.microsoft.com/office/drawing/2014/main" xmlns="" id="{00000000-0008-0000-0700-0000AE000000}"/>
            </a:ext>
          </a:extLst>
        </xdr:cNvPr>
        <xdr:cNvSpPr txBox="1"/>
      </xdr:nvSpPr>
      <xdr:spPr>
        <a:xfrm>
          <a:off x="4686300" y="1191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133665</xdr:rowOff>
    </xdr:from>
    <xdr:to>
      <xdr:col>24</xdr:col>
      <xdr:colOff>152400</xdr:colOff>
      <xdr:row>70</xdr:row>
      <xdr:rowOff>133665</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213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102364</xdr:rowOff>
    </xdr:from>
    <xdr:to>
      <xdr:col>24</xdr:col>
      <xdr:colOff>63500</xdr:colOff>
      <xdr:row>76</xdr:row>
      <xdr:rowOff>139266</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flipV="1">
          <a:off x="3797300" y="13132564"/>
          <a:ext cx="838200" cy="3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125127</xdr:rowOff>
    </xdr:from>
    <xdr:ext cx="599010" cy="259045"/>
    <xdr:sp macro="" textlink="">
      <xdr:nvSpPr>
        <xdr:cNvPr id="177" name="民生費平均値テキスト">
          <a:extLst>
            <a:ext uri="{FF2B5EF4-FFF2-40B4-BE49-F238E27FC236}">
              <a16:creationId xmlns:a16="http://schemas.microsoft.com/office/drawing/2014/main" xmlns="" id="{00000000-0008-0000-0700-0000B1000000}"/>
            </a:ext>
          </a:extLst>
        </xdr:cNvPr>
        <xdr:cNvSpPr txBox="1"/>
      </xdr:nvSpPr>
      <xdr:spPr>
        <a:xfrm>
          <a:off x="4686300" y="12812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102250</xdr:rowOff>
    </xdr:from>
    <xdr:to>
      <xdr:col>24</xdr:col>
      <xdr:colOff>114300</xdr:colOff>
      <xdr:row>76</xdr:row>
      <xdr:rowOff>32401</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45847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78659</xdr:rowOff>
    </xdr:from>
    <xdr:to>
      <xdr:col>19</xdr:col>
      <xdr:colOff>177800</xdr:colOff>
      <xdr:row>76</xdr:row>
      <xdr:rowOff>139266</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a:off x="2908300" y="13108859"/>
          <a:ext cx="889000" cy="6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127465</xdr:rowOff>
    </xdr:from>
    <xdr:to>
      <xdr:col>20</xdr:col>
      <xdr:colOff>38100</xdr:colOff>
      <xdr:row>76</xdr:row>
      <xdr:rowOff>57615</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3746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74142</xdr:rowOff>
    </xdr:from>
    <xdr:ext cx="599010" cy="259045"/>
    <xdr:sp macro="" textlink="">
      <xdr:nvSpPr>
        <xdr:cNvPr id="181" name="テキスト ボックス 180">
          <a:extLst>
            <a:ext uri="{FF2B5EF4-FFF2-40B4-BE49-F238E27FC236}">
              <a16:creationId xmlns:a16="http://schemas.microsoft.com/office/drawing/2014/main" xmlns="" id="{00000000-0008-0000-0700-0000B5000000}"/>
            </a:ext>
          </a:extLst>
        </xdr:cNvPr>
        <xdr:cNvSpPr txBox="1"/>
      </xdr:nvSpPr>
      <xdr:spPr>
        <a:xfrm>
          <a:off x="3497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78659</xdr:rowOff>
    </xdr:from>
    <xdr:to>
      <xdr:col>15</xdr:col>
      <xdr:colOff>50800</xdr:colOff>
      <xdr:row>76</xdr:row>
      <xdr:rowOff>127612</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flipV="1">
          <a:off x="2019300" y="13108859"/>
          <a:ext cx="889000" cy="4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2764</xdr:rowOff>
    </xdr:from>
    <xdr:to>
      <xdr:col>15</xdr:col>
      <xdr:colOff>101600</xdr:colOff>
      <xdr:row>76</xdr:row>
      <xdr:rowOff>104364</xdr:rowOff>
    </xdr:to>
    <xdr:sp macro="" textlink="">
      <xdr:nvSpPr>
        <xdr:cNvPr id="183" name="フローチャート: 判断 182">
          <a:extLst>
            <a:ext uri="{FF2B5EF4-FFF2-40B4-BE49-F238E27FC236}">
              <a16:creationId xmlns:a16="http://schemas.microsoft.com/office/drawing/2014/main" xmlns="" id="{00000000-0008-0000-0700-0000B7000000}"/>
            </a:ext>
          </a:extLst>
        </xdr:cNvPr>
        <xdr:cNvSpPr/>
      </xdr:nvSpPr>
      <xdr:spPr>
        <a:xfrm>
          <a:off x="2857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120890</xdr:rowOff>
    </xdr:from>
    <xdr:ext cx="599010" cy="259045"/>
    <xdr:sp macro="" textlink="">
      <xdr:nvSpPr>
        <xdr:cNvPr id="184" name="テキスト ボックス 183">
          <a:extLst>
            <a:ext uri="{FF2B5EF4-FFF2-40B4-BE49-F238E27FC236}">
              <a16:creationId xmlns:a16="http://schemas.microsoft.com/office/drawing/2014/main" xmlns="" id="{00000000-0008-0000-0700-0000B8000000}"/>
            </a:ext>
          </a:extLst>
        </xdr:cNvPr>
        <xdr:cNvSpPr txBox="1"/>
      </xdr:nvSpPr>
      <xdr:spPr>
        <a:xfrm>
          <a:off x="2608795" y="12808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127612</xdr:rowOff>
    </xdr:from>
    <xdr:to>
      <xdr:col>10</xdr:col>
      <xdr:colOff>114300</xdr:colOff>
      <xdr:row>76</xdr:row>
      <xdr:rowOff>147244</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1130300" y="13157812"/>
          <a:ext cx="889000" cy="1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166052</xdr:rowOff>
    </xdr:from>
    <xdr:to>
      <xdr:col>10</xdr:col>
      <xdr:colOff>165100</xdr:colOff>
      <xdr:row>76</xdr:row>
      <xdr:rowOff>96202</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968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112730</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1719795" y="1280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146359</xdr:rowOff>
    </xdr:from>
    <xdr:to>
      <xdr:col>6</xdr:col>
      <xdr:colOff>38100</xdr:colOff>
      <xdr:row>76</xdr:row>
      <xdr:rowOff>76509</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079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93036</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830795" y="1278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51564</xdr:rowOff>
    </xdr:from>
    <xdr:to>
      <xdr:col>24</xdr:col>
      <xdr:colOff>114300</xdr:colOff>
      <xdr:row>76</xdr:row>
      <xdr:rowOff>153164</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4584700" y="1308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29991</xdr:rowOff>
    </xdr:from>
    <xdr:ext cx="599010" cy="259045"/>
    <xdr:sp macro="" textlink="">
      <xdr:nvSpPr>
        <xdr:cNvPr id="196" name="民生費該当値テキスト">
          <a:extLst>
            <a:ext uri="{FF2B5EF4-FFF2-40B4-BE49-F238E27FC236}">
              <a16:creationId xmlns:a16="http://schemas.microsoft.com/office/drawing/2014/main" xmlns="" id="{00000000-0008-0000-0700-0000C4000000}"/>
            </a:ext>
          </a:extLst>
        </xdr:cNvPr>
        <xdr:cNvSpPr txBox="1"/>
      </xdr:nvSpPr>
      <xdr:spPr>
        <a:xfrm>
          <a:off x="4686300" y="1306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88466</xdr:rowOff>
    </xdr:from>
    <xdr:to>
      <xdr:col>20</xdr:col>
      <xdr:colOff>38100</xdr:colOff>
      <xdr:row>77</xdr:row>
      <xdr:rowOff>18616</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3746500" y="1311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9743</xdr:rowOff>
    </xdr:from>
    <xdr:ext cx="59901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3497795" y="1321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27859</xdr:rowOff>
    </xdr:from>
    <xdr:to>
      <xdr:col>15</xdr:col>
      <xdr:colOff>101600</xdr:colOff>
      <xdr:row>76</xdr:row>
      <xdr:rowOff>129459</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2857500" y="1305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120586</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2608795" y="13150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76812</xdr:rowOff>
    </xdr:from>
    <xdr:to>
      <xdr:col>10</xdr:col>
      <xdr:colOff>165100</xdr:colOff>
      <xdr:row>77</xdr:row>
      <xdr:rowOff>6962</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968500" y="131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169539</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1719795" y="13199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96444</xdr:rowOff>
    </xdr:from>
    <xdr:to>
      <xdr:col>6</xdr:col>
      <xdr:colOff>38100</xdr:colOff>
      <xdr:row>77</xdr:row>
      <xdr:rowOff>26594</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079500" y="131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17721</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830795" y="1321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xmlns=""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xmlns=""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xmlns=""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128093</xdr:rowOff>
    </xdr:from>
    <xdr:to>
      <xdr:col>24</xdr:col>
      <xdr:colOff>62865</xdr:colOff>
      <xdr:row>97</xdr:row>
      <xdr:rowOff>80590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flipV="1">
          <a:off x="4633595" y="15558593"/>
          <a:ext cx="1270" cy="115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84417</xdr:rowOff>
    </xdr:from>
    <xdr:ext cx="534377" cy="259045"/>
    <xdr:sp macro="" textlink="">
      <xdr:nvSpPr>
        <xdr:cNvPr id="225" name="衛生費最小値テキスト">
          <a:extLst>
            <a:ext uri="{FF2B5EF4-FFF2-40B4-BE49-F238E27FC236}">
              <a16:creationId xmlns:a16="http://schemas.microsoft.com/office/drawing/2014/main" xmlns="" id="{00000000-0008-0000-0700-0000E1000000}"/>
            </a:ext>
          </a:extLst>
        </xdr:cNvPr>
        <xdr:cNvSpPr txBox="1"/>
      </xdr:nvSpPr>
      <xdr:spPr>
        <a:xfrm>
          <a:off x="4686300" y="167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80590</xdr:rowOff>
    </xdr:from>
    <xdr:to>
      <xdr:col>24</xdr:col>
      <xdr:colOff>152400</xdr:colOff>
      <xdr:row>97</xdr:row>
      <xdr:rowOff>80590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4546600" y="167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74770</xdr:rowOff>
    </xdr:from>
    <xdr:ext cx="599010" cy="259045"/>
    <xdr:sp macro="" textlink="">
      <xdr:nvSpPr>
        <xdr:cNvPr id="227" name="衛生費最大値テキスト">
          <a:extLst>
            <a:ext uri="{FF2B5EF4-FFF2-40B4-BE49-F238E27FC236}">
              <a16:creationId xmlns:a16="http://schemas.microsoft.com/office/drawing/2014/main" xmlns="" id="{00000000-0008-0000-0700-0000E3000000}"/>
            </a:ext>
          </a:extLst>
        </xdr:cNvPr>
        <xdr:cNvSpPr txBox="1"/>
      </xdr:nvSpPr>
      <xdr:spPr>
        <a:xfrm>
          <a:off x="4686300" y="15333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222,031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128093</xdr:rowOff>
    </xdr:from>
    <xdr:to>
      <xdr:col>24</xdr:col>
      <xdr:colOff>152400</xdr:colOff>
      <xdr:row>90</xdr:row>
      <xdr:rowOff>128093</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4546600" y="1555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62508</xdr:rowOff>
    </xdr:from>
    <xdr:to>
      <xdr:col>24</xdr:col>
      <xdr:colOff>63500</xdr:colOff>
      <xdr:row>95</xdr:row>
      <xdr:rowOff>155719</xdr:rowOff>
    </xdr:to>
    <xdr:cxnSp macro="">
      <xdr:nvCxnSpPr>
        <xdr:cNvPr id="229" name="直線コネクタ 228">
          <a:extLst>
            <a:ext uri="{FF2B5EF4-FFF2-40B4-BE49-F238E27FC236}">
              <a16:creationId xmlns:a16="http://schemas.microsoft.com/office/drawing/2014/main" xmlns="" id="{00000000-0008-0000-0700-0000E5000000}"/>
            </a:ext>
          </a:extLst>
        </xdr:cNvPr>
        <xdr:cNvCxnSpPr/>
      </xdr:nvCxnSpPr>
      <xdr:spPr>
        <a:xfrm flipV="1">
          <a:off x="3797300" y="16350258"/>
          <a:ext cx="838200" cy="9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73854</xdr:rowOff>
    </xdr:from>
    <xdr:ext cx="534377" cy="259045"/>
    <xdr:sp macro="" textlink="">
      <xdr:nvSpPr>
        <xdr:cNvPr id="230" name="衛生費平均値テキスト">
          <a:extLst>
            <a:ext uri="{FF2B5EF4-FFF2-40B4-BE49-F238E27FC236}">
              <a16:creationId xmlns:a16="http://schemas.microsoft.com/office/drawing/2014/main" xmlns="" id="{00000000-0008-0000-0700-0000E6000000}"/>
            </a:ext>
          </a:extLst>
        </xdr:cNvPr>
        <xdr:cNvSpPr txBox="1"/>
      </xdr:nvSpPr>
      <xdr:spPr>
        <a:xfrm>
          <a:off x="4686300" y="16361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95427</xdr:rowOff>
    </xdr:from>
    <xdr:to>
      <xdr:col>24</xdr:col>
      <xdr:colOff>114300</xdr:colOff>
      <xdr:row>96</xdr:row>
      <xdr:rowOff>25577</xdr:rowOff>
    </xdr:to>
    <xdr:sp macro="" textlink="">
      <xdr:nvSpPr>
        <xdr:cNvPr id="231" name="フローチャート: 判断 230">
          <a:extLst>
            <a:ext uri="{FF2B5EF4-FFF2-40B4-BE49-F238E27FC236}">
              <a16:creationId xmlns:a16="http://schemas.microsoft.com/office/drawing/2014/main" xmlns="" id="{00000000-0008-0000-0700-0000E7000000}"/>
            </a:ext>
          </a:extLst>
        </xdr:cNvPr>
        <xdr:cNvSpPr/>
      </xdr:nvSpPr>
      <xdr:spPr>
        <a:xfrm>
          <a:off x="4584700" y="1638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155719</xdr:rowOff>
    </xdr:from>
    <xdr:to>
      <xdr:col>19</xdr:col>
      <xdr:colOff>177800</xdr:colOff>
      <xdr:row>95</xdr:row>
      <xdr:rowOff>162640</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flipV="1">
          <a:off x="2908300" y="16443469"/>
          <a:ext cx="889000" cy="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120298</xdr:rowOff>
    </xdr:from>
    <xdr:to>
      <xdr:col>20</xdr:col>
      <xdr:colOff>38100</xdr:colOff>
      <xdr:row>96</xdr:row>
      <xdr:rowOff>50448</xdr:rowOff>
    </xdr:to>
    <xdr:sp macro="" textlink="">
      <xdr:nvSpPr>
        <xdr:cNvPr id="233" name="フローチャート: 判断 232">
          <a:extLst>
            <a:ext uri="{FF2B5EF4-FFF2-40B4-BE49-F238E27FC236}">
              <a16:creationId xmlns:a16="http://schemas.microsoft.com/office/drawing/2014/main" xmlns="" id="{00000000-0008-0000-0700-0000E9000000}"/>
            </a:ext>
          </a:extLst>
        </xdr:cNvPr>
        <xdr:cNvSpPr/>
      </xdr:nvSpPr>
      <xdr:spPr>
        <a:xfrm>
          <a:off x="3746500" y="1640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41575</xdr:rowOff>
    </xdr:from>
    <xdr:ext cx="534377" cy="259045"/>
    <xdr:sp macro="" textlink="">
      <xdr:nvSpPr>
        <xdr:cNvPr id="234" name="テキスト ボックス 233">
          <a:extLst>
            <a:ext uri="{FF2B5EF4-FFF2-40B4-BE49-F238E27FC236}">
              <a16:creationId xmlns:a16="http://schemas.microsoft.com/office/drawing/2014/main" xmlns="" id="{00000000-0008-0000-0700-0000EA000000}"/>
            </a:ext>
          </a:extLst>
        </xdr:cNvPr>
        <xdr:cNvSpPr txBox="1"/>
      </xdr:nvSpPr>
      <xdr:spPr>
        <a:xfrm>
          <a:off x="3530111" y="1650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156600</xdr:rowOff>
    </xdr:from>
    <xdr:to>
      <xdr:col>15</xdr:col>
      <xdr:colOff>50800</xdr:colOff>
      <xdr:row>95</xdr:row>
      <xdr:rowOff>162640</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2019300" y="16444350"/>
          <a:ext cx="889000" cy="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150960</xdr:rowOff>
    </xdr:from>
    <xdr:to>
      <xdr:col>15</xdr:col>
      <xdr:colOff>101600</xdr:colOff>
      <xdr:row>96</xdr:row>
      <xdr:rowOff>81110</xdr:rowOff>
    </xdr:to>
    <xdr:sp macro="" textlink="">
      <xdr:nvSpPr>
        <xdr:cNvPr id="236" name="フローチャート: 判断 235">
          <a:extLst>
            <a:ext uri="{FF2B5EF4-FFF2-40B4-BE49-F238E27FC236}">
              <a16:creationId xmlns:a16="http://schemas.microsoft.com/office/drawing/2014/main" xmlns="" id="{00000000-0008-0000-0700-0000EC000000}"/>
            </a:ext>
          </a:extLst>
        </xdr:cNvPr>
        <xdr:cNvSpPr/>
      </xdr:nvSpPr>
      <xdr:spPr>
        <a:xfrm>
          <a:off x="2857500" y="1643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72237</xdr:rowOff>
    </xdr:from>
    <xdr:ext cx="534377" cy="259045"/>
    <xdr:sp macro="" textlink="">
      <xdr:nvSpPr>
        <xdr:cNvPr id="237" name="テキスト ボックス 236">
          <a:extLst>
            <a:ext uri="{FF2B5EF4-FFF2-40B4-BE49-F238E27FC236}">
              <a16:creationId xmlns:a16="http://schemas.microsoft.com/office/drawing/2014/main" xmlns="" id="{00000000-0008-0000-0700-0000ED000000}"/>
            </a:ext>
          </a:extLst>
        </xdr:cNvPr>
        <xdr:cNvSpPr txBox="1"/>
      </xdr:nvSpPr>
      <xdr:spPr>
        <a:xfrm>
          <a:off x="2641111" y="1653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121977</xdr:rowOff>
    </xdr:from>
    <xdr:to>
      <xdr:col>10</xdr:col>
      <xdr:colOff>114300</xdr:colOff>
      <xdr:row>95</xdr:row>
      <xdr:rowOff>156600</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a:off x="1130300" y="16409727"/>
          <a:ext cx="889000" cy="3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137957</xdr:rowOff>
    </xdr:from>
    <xdr:to>
      <xdr:col>10</xdr:col>
      <xdr:colOff>165100</xdr:colOff>
      <xdr:row>96</xdr:row>
      <xdr:rowOff>68107</xdr:rowOff>
    </xdr:to>
    <xdr:sp macro="" textlink="">
      <xdr:nvSpPr>
        <xdr:cNvPr id="239" name="フローチャート: 判断 238">
          <a:extLst>
            <a:ext uri="{FF2B5EF4-FFF2-40B4-BE49-F238E27FC236}">
              <a16:creationId xmlns:a16="http://schemas.microsoft.com/office/drawing/2014/main" xmlns="" id="{00000000-0008-0000-0700-0000EF000000}"/>
            </a:ext>
          </a:extLst>
        </xdr:cNvPr>
        <xdr:cNvSpPr/>
      </xdr:nvSpPr>
      <xdr:spPr>
        <a:xfrm>
          <a:off x="1968500" y="164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59234</xdr:rowOff>
    </xdr:from>
    <xdr:ext cx="534377" cy="259045"/>
    <xdr:sp macro="" textlink="">
      <xdr:nvSpPr>
        <xdr:cNvPr id="240" name="テキスト ボックス 239">
          <a:extLst>
            <a:ext uri="{FF2B5EF4-FFF2-40B4-BE49-F238E27FC236}">
              <a16:creationId xmlns:a16="http://schemas.microsoft.com/office/drawing/2014/main" xmlns="" id="{00000000-0008-0000-0700-0000F0000000}"/>
            </a:ext>
          </a:extLst>
        </xdr:cNvPr>
        <xdr:cNvSpPr txBox="1"/>
      </xdr:nvSpPr>
      <xdr:spPr>
        <a:xfrm>
          <a:off x="1752111" y="1651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114354</xdr:rowOff>
    </xdr:from>
    <xdr:to>
      <xdr:col>6</xdr:col>
      <xdr:colOff>38100</xdr:colOff>
      <xdr:row>96</xdr:row>
      <xdr:rowOff>44504</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1079500" y="1640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35631</xdr:rowOff>
    </xdr:from>
    <xdr:ext cx="534377"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863111" y="1649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xmlns=""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11708</xdr:rowOff>
    </xdr:from>
    <xdr:to>
      <xdr:col>24</xdr:col>
      <xdr:colOff>114300</xdr:colOff>
      <xdr:row>95</xdr:row>
      <xdr:rowOff>113308</xdr:rowOff>
    </xdr:to>
    <xdr:sp macro="" textlink="">
      <xdr:nvSpPr>
        <xdr:cNvPr id="248" name="楕円 247">
          <a:extLst>
            <a:ext uri="{FF2B5EF4-FFF2-40B4-BE49-F238E27FC236}">
              <a16:creationId xmlns:a16="http://schemas.microsoft.com/office/drawing/2014/main" xmlns="" id="{00000000-0008-0000-0700-0000F8000000}"/>
            </a:ext>
          </a:extLst>
        </xdr:cNvPr>
        <xdr:cNvSpPr/>
      </xdr:nvSpPr>
      <xdr:spPr>
        <a:xfrm>
          <a:off x="4584700" y="1629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34585</xdr:rowOff>
    </xdr:from>
    <xdr:ext cx="534377" cy="259045"/>
    <xdr:sp macro="" textlink="">
      <xdr:nvSpPr>
        <xdr:cNvPr id="249" name="衛生費該当値テキスト">
          <a:extLst>
            <a:ext uri="{FF2B5EF4-FFF2-40B4-BE49-F238E27FC236}">
              <a16:creationId xmlns:a16="http://schemas.microsoft.com/office/drawing/2014/main" xmlns="" id="{00000000-0008-0000-0700-0000F9000000}"/>
            </a:ext>
          </a:extLst>
        </xdr:cNvPr>
        <xdr:cNvSpPr txBox="1"/>
      </xdr:nvSpPr>
      <xdr:spPr>
        <a:xfrm>
          <a:off x="4686300" y="1615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104919</xdr:rowOff>
    </xdr:from>
    <xdr:to>
      <xdr:col>20</xdr:col>
      <xdr:colOff>38100</xdr:colOff>
      <xdr:row>96</xdr:row>
      <xdr:rowOff>35069</xdr:rowOff>
    </xdr:to>
    <xdr:sp macro="" textlink="">
      <xdr:nvSpPr>
        <xdr:cNvPr id="250" name="楕円 249">
          <a:extLst>
            <a:ext uri="{FF2B5EF4-FFF2-40B4-BE49-F238E27FC236}">
              <a16:creationId xmlns:a16="http://schemas.microsoft.com/office/drawing/2014/main" xmlns="" id="{00000000-0008-0000-0700-0000FA000000}"/>
            </a:ext>
          </a:extLst>
        </xdr:cNvPr>
        <xdr:cNvSpPr/>
      </xdr:nvSpPr>
      <xdr:spPr>
        <a:xfrm>
          <a:off x="3746500" y="1639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51596</xdr:rowOff>
    </xdr:from>
    <xdr:ext cx="534377"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3530111" y="161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111840</xdr:rowOff>
    </xdr:from>
    <xdr:to>
      <xdr:col>15</xdr:col>
      <xdr:colOff>101600</xdr:colOff>
      <xdr:row>96</xdr:row>
      <xdr:rowOff>41990</xdr:rowOff>
    </xdr:to>
    <xdr:sp macro="" textlink="">
      <xdr:nvSpPr>
        <xdr:cNvPr id="252" name="楕円 251">
          <a:extLst>
            <a:ext uri="{FF2B5EF4-FFF2-40B4-BE49-F238E27FC236}">
              <a16:creationId xmlns:a16="http://schemas.microsoft.com/office/drawing/2014/main" xmlns="" id="{00000000-0008-0000-0700-0000FC000000}"/>
            </a:ext>
          </a:extLst>
        </xdr:cNvPr>
        <xdr:cNvSpPr/>
      </xdr:nvSpPr>
      <xdr:spPr>
        <a:xfrm>
          <a:off x="2857500" y="1639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58517</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2641111" y="1617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105800</xdr:rowOff>
    </xdr:from>
    <xdr:to>
      <xdr:col>10</xdr:col>
      <xdr:colOff>165100</xdr:colOff>
      <xdr:row>96</xdr:row>
      <xdr:rowOff>35950</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1968500" y="1639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52477</xdr:rowOff>
    </xdr:from>
    <xdr:ext cx="534377"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1752111" y="1616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71177</xdr:rowOff>
    </xdr:from>
    <xdr:to>
      <xdr:col>6</xdr:col>
      <xdr:colOff>38100</xdr:colOff>
      <xdr:row>96</xdr:row>
      <xdr:rowOff>1327</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1079500" y="1635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17854</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863111" y="1613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xmlns=""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xmlns=""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xmlns=""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xmlns=""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xmlns=""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xmlns=""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xmlns=""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xmlns="" id="{00000000-0008-0000-07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xmlns="" id="{00000000-0008-0000-07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xmlns="" id="{00000000-0008-0000-07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1" name="テキスト ボックス 270">
          <a:extLst>
            <a:ext uri="{FF2B5EF4-FFF2-40B4-BE49-F238E27FC236}">
              <a16:creationId xmlns:a16="http://schemas.microsoft.com/office/drawing/2014/main" xmlns="" id="{00000000-0008-0000-0700-00000F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xmlns=""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15799</xdr:rowOff>
    </xdr:from>
    <xdr:to>
      <xdr:col>54</xdr:col>
      <xdr:colOff>189865</xdr:colOff>
      <xdr:row>38</xdr:row>
      <xdr:rowOff>139700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flipV="1">
          <a:off x="10475595" y="5330749"/>
          <a:ext cx="1270" cy="1324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0" name="労働費最小値テキスト">
          <a:extLst>
            <a:ext uri="{FF2B5EF4-FFF2-40B4-BE49-F238E27FC236}">
              <a16:creationId xmlns:a16="http://schemas.microsoft.com/office/drawing/2014/main" xmlns="" id="{00000000-0008-0000-0700-000018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133926</xdr:rowOff>
    </xdr:from>
    <xdr:ext cx="469744" cy="259045"/>
    <xdr:sp macro="" textlink="">
      <xdr:nvSpPr>
        <xdr:cNvPr id="282" name="労働費最大値テキスト">
          <a:extLst>
            <a:ext uri="{FF2B5EF4-FFF2-40B4-BE49-F238E27FC236}">
              <a16:creationId xmlns:a16="http://schemas.microsoft.com/office/drawing/2014/main" xmlns="" id="{00000000-0008-0000-0700-00001A010000}"/>
            </a:ext>
          </a:extLst>
        </xdr:cNvPr>
        <xdr:cNvSpPr txBox="1"/>
      </xdr:nvSpPr>
      <xdr:spPr>
        <a:xfrm>
          <a:off x="10528300" y="510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15799</xdr:rowOff>
    </xdr:from>
    <xdr:to>
      <xdr:col>55</xdr:col>
      <xdr:colOff>88900</xdr:colOff>
      <xdr:row>31</xdr:row>
      <xdr:rowOff>15799</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10388600" y="533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85" name="労働費平均値テキスト">
          <a:extLst>
            <a:ext uri="{FF2B5EF4-FFF2-40B4-BE49-F238E27FC236}">
              <a16:creationId xmlns:a16="http://schemas.microsoft.com/office/drawing/2014/main" xmlns="" id="{00000000-0008-0000-0700-00001D010000}"/>
            </a:ext>
          </a:extLst>
        </xdr:cNvPr>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86" name="フローチャート: 判断 285">
          <a:extLst>
            <a:ext uri="{FF2B5EF4-FFF2-40B4-BE49-F238E27FC236}">
              <a16:creationId xmlns:a16="http://schemas.microsoft.com/office/drawing/2014/main" xmlns="" id="{00000000-0008-0000-0700-00001E010000}"/>
            </a:ext>
          </a:extLst>
        </xdr:cNvPr>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84328</xdr:rowOff>
    </xdr:from>
    <xdr:to>
      <xdr:col>50</xdr:col>
      <xdr:colOff>165100</xdr:colOff>
      <xdr:row>38</xdr:row>
      <xdr:rowOff>14478</xdr:rowOff>
    </xdr:to>
    <xdr:sp macro="" textlink="">
      <xdr:nvSpPr>
        <xdr:cNvPr id="288" name="フローチャート: 判断 287">
          <a:extLst>
            <a:ext uri="{FF2B5EF4-FFF2-40B4-BE49-F238E27FC236}">
              <a16:creationId xmlns:a16="http://schemas.microsoft.com/office/drawing/2014/main" xmlns="" id="{00000000-0008-0000-0700-000020010000}"/>
            </a:ext>
          </a:extLst>
        </xdr:cNvPr>
        <xdr:cNvSpPr/>
      </xdr:nvSpPr>
      <xdr:spPr>
        <a:xfrm>
          <a:off x="9588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31005</xdr:rowOff>
    </xdr:from>
    <xdr:ext cx="378565" cy="259045"/>
    <xdr:sp macro="" textlink="">
      <xdr:nvSpPr>
        <xdr:cNvPr id="289" name="テキスト ボックス 288">
          <a:extLst>
            <a:ext uri="{FF2B5EF4-FFF2-40B4-BE49-F238E27FC236}">
              <a16:creationId xmlns:a16="http://schemas.microsoft.com/office/drawing/2014/main" xmlns="" id="{00000000-0008-0000-0700-000021010000}"/>
            </a:ext>
          </a:extLst>
        </xdr:cNvPr>
        <xdr:cNvSpPr txBox="1"/>
      </xdr:nvSpPr>
      <xdr:spPr>
        <a:xfrm>
          <a:off x="9450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78384</xdr:rowOff>
    </xdr:from>
    <xdr:to>
      <xdr:col>46</xdr:col>
      <xdr:colOff>38100</xdr:colOff>
      <xdr:row>38</xdr:row>
      <xdr:rowOff>8534</xdr:rowOff>
    </xdr:to>
    <xdr:sp macro="" textlink="">
      <xdr:nvSpPr>
        <xdr:cNvPr id="291" name="フローチャート: 判断 290">
          <a:extLst>
            <a:ext uri="{FF2B5EF4-FFF2-40B4-BE49-F238E27FC236}">
              <a16:creationId xmlns:a16="http://schemas.microsoft.com/office/drawing/2014/main" xmlns="" id="{00000000-0008-0000-0700-000023010000}"/>
            </a:ext>
          </a:extLst>
        </xdr:cNvPr>
        <xdr:cNvSpPr/>
      </xdr:nvSpPr>
      <xdr:spPr>
        <a:xfrm>
          <a:off x="8699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25061</xdr:rowOff>
    </xdr:from>
    <xdr:ext cx="378565" cy="259045"/>
    <xdr:sp macro="" textlink="">
      <xdr:nvSpPr>
        <xdr:cNvPr id="292" name="テキスト ボックス 291">
          <a:extLst>
            <a:ext uri="{FF2B5EF4-FFF2-40B4-BE49-F238E27FC236}">
              <a16:creationId xmlns:a16="http://schemas.microsoft.com/office/drawing/2014/main" xmlns="" id="{00000000-0008-0000-0700-000024010000}"/>
            </a:ext>
          </a:extLst>
        </xdr:cNvPr>
        <xdr:cNvSpPr txBox="1"/>
      </xdr:nvSpPr>
      <xdr:spPr>
        <a:xfrm>
          <a:off x="8561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3" name="直線コネクタ 292">
          <a:extLst>
            <a:ext uri="{FF2B5EF4-FFF2-40B4-BE49-F238E27FC236}">
              <a16:creationId xmlns:a16="http://schemas.microsoft.com/office/drawing/2014/main" xmlns="" id="{00000000-0008-0000-0700-000025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46381</xdr:rowOff>
    </xdr:from>
    <xdr:to>
      <xdr:col>41</xdr:col>
      <xdr:colOff>101600</xdr:colOff>
      <xdr:row>37</xdr:row>
      <xdr:rowOff>147981</xdr:rowOff>
    </xdr:to>
    <xdr:sp macro="" textlink="">
      <xdr:nvSpPr>
        <xdr:cNvPr id="294" name="フローチャート: 判断 293">
          <a:extLst>
            <a:ext uri="{FF2B5EF4-FFF2-40B4-BE49-F238E27FC236}">
              <a16:creationId xmlns:a16="http://schemas.microsoft.com/office/drawing/2014/main" xmlns="" id="{00000000-0008-0000-0700-000026010000}"/>
            </a:ext>
          </a:extLst>
        </xdr:cNvPr>
        <xdr:cNvSpPr/>
      </xdr:nvSpPr>
      <xdr:spPr>
        <a:xfrm>
          <a:off x="7810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164508</xdr:rowOff>
    </xdr:from>
    <xdr:ext cx="378565" cy="259045"/>
    <xdr:sp macro="" textlink="">
      <xdr:nvSpPr>
        <xdr:cNvPr id="295" name="テキスト ボックス 294">
          <a:extLst>
            <a:ext uri="{FF2B5EF4-FFF2-40B4-BE49-F238E27FC236}">
              <a16:creationId xmlns:a16="http://schemas.microsoft.com/office/drawing/2014/main" xmlns="" id="{00000000-0008-0000-0700-000027010000}"/>
            </a:ext>
          </a:extLst>
        </xdr:cNvPr>
        <xdr:cNvSpPr txBox="1"/>
      </xdr:nvSpPr>
      <xdr:spPr>
        <a:xfrm>
          <a:off x="7672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6921500" y="61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131132</xdr:rowOff>
    </xdr:from>
    <xdr:ext cx="378565" cy="259045"/>
    <xdr:sp macro="" textlink="">
      <xdr:nvSpPr>
        <xdr:cNvPr id="297" name="テキスト ボックス 296">
          <a:extLst>
            <a:ext uri="{FF2B5EF4-FFF2-40B4-BE49-F238E27FC236}">
              <a16:creationId xmlns:a16="http://schemas.microsoft.com/office/drawing/2014/main" xmlns="" id="{00000000-0008-0000-0700-000029010000}"/>
            </a:ext>
          </a:extLst>
        </xdr:cNvPr>
        <xdr:cNvSpPr txBox="1"/>
      </xdr:nvSpPr>
      <xdr:spPr>
        <a:xfrm>
          <a:off x="6783017" y="596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xmlns=""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xmlns=""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3" name="楕円 302">
          <a:extLst>
            <a:ext uri="{FF2B5EF4-FFF2-40B4-BE49-F238E27FC236}">
              <a16:creationId xmlns:a16="http://schemas.microsoft.com/office/drawing/2014/main" xmlns="" id="{00000000-0008-0000-0700-00002F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4" name="労働費該当値テキスト">
          <a:extLst>
            <a:ext uri="{FF2B5EF4-FFF2-40B4-BE49-F238E27FC236}">
              <a16:creationId xmlns:a16="http://schemas.microsoft.com/office/drawing/2014/main" xmlns="" id="{00000000-0008-0000-0700-000030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5" name="楕円 304">
          <a:extLst>
            <a:ext uri="{FF2B5EF4-FFF2-40B4-BE49-F238E27FC236}">
              <a16:creationId xmlns:a16="http://schemas.microsoft.com/office/drawing/2014/main" xmlns="" id="{00000000-0008-0000-0700-000031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7" name="楕円 306">
          <a:extLst>
            <a:ext uri="{FF2B5EF4-FFF2-40B4-BE49-F238E27FC236}">
              <a16:creationId xmlns:a16="http://schemas.microsoft.com/office/drawing/2014/main" xmlns="" id="{00000000-0008-0000-0700-000033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09" name="楕円 308">
          <a:extLst>
            <a:ext uri="{FF2B5EF4-FFF2-40B4-BE49-F238E27FC236}">
              <a16:creationId xmlns:a16="http://schemas.microsoft.com/office/drawing/2014/main" xmlns="" id="{00000000-0008-0000-0700-000035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xmlns=""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xmlns=""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xmlns=""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xmlns=""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xmlns=""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xmlns=""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xmlns=""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xmlns=""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a:extLst>
            <a:ext uri="{FF2B5EF4-FFF2-40B4-BE49-F238E27FC236}">
              <a16:creationId xmlns:a16="http://schemas.microsoft.com/office/drawing/2014/main" xmlns="" id="{00000000-0008-0000-0700-00004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a:extLst>
            <a:ext uri="{FF2B5EF4-FFF2-40B4-BE49-F238E27FC236}">
              <a16:creationId xmlns:a16="http://schemas.microsoft.com/office/drawing/2014/main" xmlns="" id="{00000000-0008-0000-0700-000044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a:extLst>
            <a:ext uri="{FF2B5EF4-FFF2-40B4-BE49-F238E27FC236}">
              <a16:creationId xmlns:a16="http://schemas.microsoft.com/office/drawing/2014/main" xmlns="" id="{00000000-0008-0000-0700-00004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a:extLst>
            <a:ext uri="{FF2B5EF4-FFF2-40B4-BE49-F238E27FC236}">
              <a16:creationId xmlns:a16="http://schemas.microsoft.com/office/drawing/2014/main" xmlns="" id="{00000000-0008-0000-0700-000046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xmlns=""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a:extLst>
            <a:ext uri="{FF2B5EF4-FFF2-40B4-BE49-F238E27FC236}">
              <a16:creationId xmlns:a16="http://schemas.microsoft.com/office/drawing/2014/main" xmlns="" id="{00000000-0008-0000-0700-00004A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xmlns=""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16521</xdr:rowOff>
    </xdr:from>
    <xdr:to>
      <xdr:col>54</xdr:col>
      <xdr:colOff>189865</xdr:colOff>
      <xdr:row>59</xdr:row>
      <xdr:rowOff>41951</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flipV="1">
          <a:off x="10475595" y="8760471"/>
          <a:ext cx="1270" cy="139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45778</xdr:rowOff>
    </xdr:from>
    <xdr:ext cx="469744" cy="259045"/>
    <xdr:sp macro="" textlink="">
      <xdr:nvSpPr>
        <xdr:cNvPr id="337" name="農林水産業費最小値テキスト">
          <a:extLst>
            <a:ext uri="{FF2B5EF4-FFF2-40B4-BE49-F238E27FC236}">
              <a16:creationId xmlns:a16="http://schemas.microsoft.com/office/drawing/2014/main" xmlns="" id="{00000000-0008-0000-0700-000051010000}"/>
            </a:ext>
          </a:extLst>
        </xdr:cNvPr>
        <xdr:cNvSpPr txBox="1"/>
      </xdr:nvSpPr>
      <xdr:spPr>
        <a:xfrm>
          <a:off x="10528300" y="101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41951</xdr:rowOff>
    </xdr:from>
    <xdr:to>
      <xdr:col>55</xdr:col>
      <xdr:colOff>88900</xdr:colOff>
      <xdr:row>59</xdr:row>
      <xdr:rowOff>41951</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10388600" y="1015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134648</xdr:rowOff>
    </xdr:from>
    <xdr:ext cx="690189" cy="259045"/>
    <xdr:sp macro="" textlink="">
      <xdr:nvSpPr>
        <xdr:cNvPr id="339" name="農林水産業費最大値テキスト">
          <a:extLst>
            <a:ext uri="{FF2B5EF4-FFF2-40B4-BE49-F238E27FC236}">
              <a16:creationId xmlns:a16="http://schemas.microsoft.com/office/drawing/2014/main" xmlns="" id="{00000000-0008-0000-0700-000053010000}"/>
            </a:ext>
          </a:extLst>
        </xdr:cNvPr>
        <xdr:cNvSpPr txBox="1"/>
      </xdr:nvSpPr>
      <xdr:spPr>
        <a:xfrm>
          <a:off x="10528300" y="8535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16521</xdr:rowOff>
    </xdr:from>
    <xdr:to>
      <xdr:col>55</xdr:col>
      <xdr:colOff>88900</xdr:colOff>
      <xdr:row>51</xdr:row>
      <xdr:rowOff>16521</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10388600" y="876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166096</xdr:rowOff>
    </xdr:from>
    <xdr:to>
      <xdr:col>55</xdr:col>
      <xdr:colOff>0</xdr:colOff>
      <xdr:row>59</xdr:row>
      <xdr:rowOff>6563</xdr:rowOff>
    </xdr:to>
    <xdr:cxnSp macro="">
      <xdr:nvCxnSpPr>
        <xdr:cNvPr id="341" name="直線コネクタ 340">
          <a:extLst>
            <a:ext uri="{FF2B5EF4-FFF2-40B4-BE49-F238E27FC236}">
              <a16:creationId xmlns:a16="http://schemas.microsoft.com/office/drawing/2014/main" xmlns="" id="{00000000-0008-0000-0700-000055010000}"/>
            </a:ext>
          </a:extLst>
        </xdr:cNvPr>
        <xdr:cNvCxnSpPr/>
      </xdr:nvCxnSpPr>
      <xdr:spPr>
        <a:xfrm>
          <a:off x="9639300" y="10110196"/>
          <a:ext cx="838200" cy="1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119271</xdr:rowOff>
    </xdr:from>
    <xdr:ext cx="534377" cy="259045"/>
    <xdr:sp macro="" textlink="">
      <xdr:nvSpPr>
        <xdr:cNvPr id="342" name="農林水産業費平均値テキスト">
          <a:extLst>
            <a:ext uri="{FF2B5EF4-FFF2-40B4-BE49-F238E27FC236}">
              <a16:creationId xmlns:a16="http://schemas.microsoft.com/office/drawing/2014/main" xmlns="" id="{00000000-0008-0000-0700-000056010000}"/>
            </a:ext>
          </a:extLst>
        </xdr:cNvPr>
        <xdr:cNvSpPr txBox="1"/>
      </xdr:nvSpPr>
      <xdr:spPr>
        <a:xfrm>
          <a:off x="10528300" y="989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96394</xdr:rowOff>
    </xdr:from>
    <xdr:to>
      <xdr:col>55</xdr:col>
      <xdr:colOff>50800</xdr:colOff>
      <xdr:row>59</xdr:row>
      <xdr:rowOff>26544</xdr:rowOff>
    </xdr:to>
    <xdr:sp macro="" textlink="">
      <xdr:nvSpPr>
        <xdr:cNvPr id="343" name="フローチャート: 判断 342">
          <a:extLst>
            <a:ext uri="{FF2B5EF4-FFF2-40B4-BE49-F238E27FC236}">
              <a16:creationId xmlns:a16="http://schemas.microsoft.com/office/drawing/2014/main" xmlns="" id="{00000000-0008-0000-0700-000057010000}"/>
            </a:ext>
          </a:extLst>
        </xdr:cNvPr>
        <xdr:cNvSpPr/>
      </xdr:nvSpPr>
      <xdr:spPr>
        <a:xfrm>
          <a:off x="10426700" y="1004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166096</xdr:rowOff>
    </xdr:from>
    <xdr:to>
      <xdr:col>50</xdr:col>
      <xdr:colOff>114300</xdr:colOff>
      <xdr:row>58</xdr:row>
      <xdr:rowOff>171368</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flipV="1">
          <a:off x="8750300" y="10110196"/>
          <a:ext cx="889000" cy="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99392</xdr:rowOff>
    </xdr:from>
    <xdr:to>
      <xdr:col>50</xdr:col>
      <xdr:colOff>165100</xdr:colOff>
      <xdr:row>59</xdr:row>
      <xdr:rowOff>29542</xdr:rowOff>
    </xdr:to>
    <xdr:sp macro="" textlink="">
      <xdr:nvSpPr>
        <xdr:cNvPr id="345" name="フローチャート: 判断 344">
          <a:extLst>
            <a:ext uri="{FF2B5EF4-FFF2-40B4-BE49-F238E27FC236}">
              <a16:creationId xmlns:a16="http://schemas.microsoft.com/office/drawing/2014/main" xmlns="" id="{00000000-0008-0000-0700-000059010000}"/>
            </a:ext>
          </a:extLst>
        </xdr:cNvPr>
        <xdr:cNvSpPr/>
      </xdr:nvSpPr>
      <xdr:spPr>
        <a:xfrm>
          <a:off x="9588500" y="1004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46069</xdr:rowOff>
    </xdr:from>
    <xdr:ext cx="534377" cy="259045"/>
    <xdr:sp macro="" textlink="">
      <xdr:nvSpPr>
        <xdr:cNvPr id="346" name="テキスト ボックス 345">
          <a:extLst>
            <a:ext uri="{FF2B5EF4-FFF2-40B4-BE49-F238E27FC236}">
              <a16:creationId xmlns:a16="http://schemas.microsoft.com/office/drawing/2014/main" xmlns="" id="{00000000-0008-0000-0700-00005A010000}"/>
            </a:ext>
          </a:extLst>
        </xdr:cNvPr>
        <xdr:cNvSpPr txBox="1"/>
      </xdr:nvSpPr>
      <xdr:spPr>
        <a:xfrm>
          <a:off x="9372111" y="981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171368</xdr:rowOff>
    </xdr:from>
    <xdr:to>
      <xdr:col>45</xdr:col>
      <xdr:colOff>177800</xdr:colOff>
      <xdr:row>59</xdr:row>
      <xdr:rowOff>146</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7861300" y="1011546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105722</xdr:rowOff>
    </xdr:from>
    <xdr:to>
      <xdr:col>46</xdr:col>
      <xdr:colOff>38100</xdr:colOff>
      <xdr:row>59</xdr:row>
      <xdr:rowOff>35872</xdr:rowOff>
    </xdr:to>
    <xdr:sp macro="" textlink="">
      <xdr:nvSpPr>
        <xdr:cNvPr id="348" name="フローチャート: 判断 347">
          <a:extLst>
            <a:ext uri="{FF2B5EF4-FFF2-40B4-BE49-F238E27FC236}">
              <a16:creationId xmlns:a16="http://schemas.microsoft.com/office/drawing/2014/main" xmlns="" id="{00000000-0008-0000-0700-00005C010000}"/>
            </a:ext>
          </a:extLst>
        </xdr:cNvPr>
        <xdr:cNvSpPr/>
      </xdr:nvSpPr>
      <xdr:spPr>
        <a:xfrm>
          <a:off x="8699500" y="100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52399</xdr:rowOff>
    </xdr:from>
    <xdr:ext cx="534377" cy="259045"/>
    <xdr:sp macro="" textlink="">
      <xdr:nvSpPr>
        <xdr:cNvPr id="349" name="テキスト ボックス 348">
          <a:extLst>
            <a:ext uri="{FF2B5EF4-FFF2-40B4-BE49-F238E27FC236}">
              <a16:creationId xmlns:a16="http://schemas.microsoft.com/office/drawing/2014/main" xmlns="" id="{00000000-0008-0000-0700-00005D010000}"/>
            </a:ext>
          </a:extLst>
        </xdr:cNvPr>
        <xdr:cNvSpPr txBox="1"/>
      </xdr:nvSpPr>
      <xdr:spPr>
        <a:xfrm>
          <a:off x="8483111" y="98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146</xdr:rowOff>
    </xdr:from>
    <xdr:to>
      <xdr:col>41</xdr:col>
      <xdr:colOff>50800</xdr:colOff>
      <xdr:row>59</xdr:row>
      <xdr:rowOff>12509</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flipV="1">
          <a:off x="6972300" y="10115696"/>
          <a:ext cx="889000" cy="1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90994</xdr:rowOff>
    </xdr:from>
    <xdr:to>
      <xdr:col>41</xdr:col>
      <xdr:colOff>101600</xdr:colOff>
      <xdr:row>59</xdr:row>
      <xdr:rowOff>21144</xdr:rowOff>
    </xdr:to>
    <xdr:sp macro="" textlink="">
      <xdr:nvSpPr>
        <xdr:cNvPr id="351" name="フローチャート: 判断 350">
          <a:extLst>
            <a:ext uri="{FF2B5EF4-FFF2-40B4-BE49-F238E27FC236}">
              <a16:creationId xmlns:a16="http://schemas.microsoft.com/office/drawing/2014/main" xmlns="" id="{00000000-0008-0000-0700-00005F010000}"/>
            </a:ext>
          </a:extLst>
        </xdr:cNvPr>
        <xdr:cNvSpPr/>
      </xdr:nvSpPr>
      <xdr:spPr>
        <a:xfrm>
          <a:off x="7810500" y="1003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37671</xdr:rowOff>
    </xdr:from>
    <xdr:ext cx="534377" cy="259045"/>
    <xdr:sp macro="" textlink="">
      <xdr:nvSpPr>
        <xdr:cNvPr id="352" name="テキスト ボックス 351">
          <a:extLst>
            <a:ext uri="{FF2B5EF4-FFF2-40B4-BE49-F238E27FC236}">
              <a16:creationId xmlns:a16="http://schemas.microsoft.com/office/drawing/2014/main" xmlns="" id="{00000000-0008-0000-0700-000060010000}"/>
            </a:ext>
          </a:extLst>
        </xdr:cNvPr>
        <xdr:cNvSpPr txBox="1"/>
      </xdr:nvSpPr>
      <xdr:spPr>
        <a:xfrm>
          <a:off x="7594111" y="98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97949</xdr:rowOff>
    </xdr:from>
    <xdr:to>
      <xdr:col>36</xdr:col>
      <xdr:colOff>165100</xdr:colOff>
      <xdr:row>59</xdr:row>
      <xdr:rowOff>28099</xdr:rowOff>
    </xdr:to>
    <xdr:sp macro="" textlink="">
      <xdr:nvSpPr>
        <xdr:cNvPr id="353" name="フローチャート: 判断 352">
          <a:extLst>
            <a:ext uri="{FF2B5EF4-FFF2-40B4-BE49-F238E27FC236}">
              <a16:creationId xmlns:a16="http://schemas.microsoft.com/office/drawing/2014/main" xmlns="" id="{00000000-0008-0000-0700-000061010000}"/>
            </a:ext>
          </a:extLst>
        </xdr:cNvPr>
        <xdr:cNvSpPr/>
      </xdr:nvSpPr>
      <xdr:spPr>
        <a:xfrm>
          <a:off x="6921500" y="1004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44626</xdr:rowOff>
    </xdr:from>
    <xdr:ext cx="534377" cy="259045"/>
    <xdr:sp macro="" textlink="">
      <xdr:nvSpPr>
        <xdr:cNvPr id="354" name="テキスト ボックス 353">
          <a:extLst>
            <a:ext uri="{FF2B5EF4-FFF2-40B4-BE49-F238E27FC236}">
              <a16:creationId xmlns:a16="http://schemas.microsoft.com/office/drawing/2014/main" xmlns="" id="{00000000-0008-0000-0700-000062010000}"/>
            </a:ext>
          </a:extLst>
        </xdr:cNvPr>
        <xdr:cNvSpPr txBox="1"/>
      </xdr:nvSpPr>
      <xdr:spPr>
        <a:xfrm>
          <a:off x="6705111" y="981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xmlns=""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127213</xdr:rowOff>
    </xdr:from>
    <xdr:to>
      <xdr:col>55</xdr:col>
      <xdr:colOff>50800</xdr:colOff>
      <xdr:row>59</xdr:row>
      <xdr:rowOff>57363</xdr:rowOff>
    </xdr:to>
    <xdr:sp macro="" textlink="">
      <xdr:nvSpPr>
        <xdr:cNvPr id="360" name="楕円 359">
          <a:extLst>
            <a:ext uri="{FF2B5EF4-FFF2-40B4-BE49-F238E27FC236}">
              <a16:creationId xmlns:a16="http://schemas.microsoft.com/office/drawing/2014/main" xmlns="" id="{00000000-0008-0000-0700-000068010000}"/>
            </a:ext>
          </a:extLst>
        </xdr:cNvPr>
        <xdr:cNvSpPr/>
      </xdr:nvSpPr>
      <xdr:spPr>
        <a:xfrm>
          <a:off x="10426700" y="1007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74821</xdr:rowOff>
    </xdr:from>
    <xdr:ext cx="534377" cy="259045"/>
    <xdr:sp macro="" textlink="">
      <xdr:nvSpPr>
        <xdr:cNvPr id="361" name="農林水産業費該当値テキスト">
          <a:extLst>
            <a:ext uri="{FF2B5EF4-FFF2-40B4-BE49-F238E27FC236}">
              <a16:creationId xmlns:a16="http://schemas.microsoft.com/office/drawing/2014/main" xmlns="" id="{00000000-0008-0000-0700-000069010000}"/>
            </a:ext>
          </a:extLst>
        </xdr:cNvPr>
        <xdr:cNvSpPr txBox="1"/>
      </xdr:nvSpPr>
      <xdr:spPr>
        <a:xfrm>
          <a:off x="10528300" y="1001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115296</xdr:rowOff>
    </xdr:from>
    <xdr:to>
      <xdr:col>50</xdr:col>
      <xdr:colOff>165100</xdr:colOff>
      <xdr:row>59</xdr:row>
      <xdr:rowOff>45446</xdr:rowOff>
    </xdr:to>
    <xdr:sp macro="" textlink="">
      <xdr:nvSpPr>
        <xdr:cNvPr id="362" name="楕円 361">
          <a:extLst>
            <a:ext uri="{FF2B5EF4-FFF2-40B4-BE49-F238E27FC236}">
              <a16:creationId xmlns:a16="http://schemas.microsoft.com/office/drawing/2014/main" xmlns="" id="{00000000-0008-0000-0700-00006A010000}"/>
            </a:ext>
          </a:extLst>
        </xdr:cNvPr>
        <xdr:cNvSpPr/>
      </xdr:nvSpPr>
      <xdr:spPr>
        <a:xfrm>
          <a:off x="9588500" y="1005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36573</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9372111" y="1015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120568</xdr:rowOff>
    </xdr:from>
    <xdr:to>
      <xdr:col>46</xdr:col>
      <xdr:colOff>38100</xdr:colOff>
      <xdr:row>59</xdr:row>
      <xdr:rowOff>50718</xdr:rowOff>
    </xdr:to>
    <xdr:sp macro="" textlink="">
      <xdr:nvSpPr>
        <xdr:cNvPr id="364" name="楕円 363">
          <a:extLst>
            <a:ext uri="{FF2B5EF4-FFF2-40B4-BE49-F238E27FC236}">
              <a16:creationId xmlns:a16="http://schemas.microsoft.com/office/drawing/2014/main" xmlns="" id="{00000000-0008-0000-0700-00006C010000}"/>
            </a:ext>
          </a:extLst>
        </xdr:cNvPr>
        <xdr:cNvSpPr/>
      </xdr:nvSpPr>
      <xdr:spPr>
        <a:xfrm>
          <a:off x="8699500" y="1006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41845</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8483111" y="1015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120796</xdr:rowOff>
    </xdr:from>
    <xdr:to>
      <xdr:col>41</xdr:col>
      <xdr:colOff>101600</xdr:colOff>
      <xdr:row>59</xdr:row>
      <xdr:rowOff>50946</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7810500" y="1006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42073</xdr:rowOff>
    </xdr:from>
    <xdr:ext cx="534377"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7594111" y="1015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133159</xdr:rowOff>
    </xdr:from>
    <xdr:to>
      <xdr:col>36</xdr:col>
      <xdr:colOff>165100</xdr:colOff>
      <xdr:row>59</xdr:row>
      <xdr:rowOff>63309</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6921500" y="1007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54436</xdr:rowOff>
    </xdr:from>
    <xdr:ext cx="534377"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6705111" y="1016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xmlns=""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xmlns=""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xmlns=""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xmlns=""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xmlns=""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xmlns=""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xmlns=""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xmlns=""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xmlns=""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xmlns=""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a:extLst>
            <a:ext uri="{FF2B5EF4-FFF2-40B4-BE49-F238E27FC236}">
              <a16:creationId xmlns:a16="http://schemas.microsoft.com/office/drawing/2014/main" xmlns="" id="{00000000-0008-0000-0700-00007F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xmlns=""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xmlns=""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12384</xdr:rowOff>
    </xdr:from>
    <xdr:to>
      <xdr:col>54</xdr:col>
      <xdr:colOff>189865</xdr:colOff>
      <xdr:row>78</xdr:row>
      <xdr:rowOff>127791</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flipV="1">
          <a:off x="10475595" y="12185334"/>
          <a:ext cx="1270" cy="131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131618</xdr:rowOff>
    </xdr:from>
    <xdr:ext cx="469744" cy="259045"/>
    <xdr:sp macro="" textlink="">
      <xdr:nvSpPr>
        <xdr:cNvPr id="392" name="商工費最小値テキスト">
          <a:extLst>
            <a:ext uri="{FF2B5EF4-FFF2-40B4-BE49-F238E27FC236}">
              <a16:creationId xmlns:a16="http://schemas.microsoft.com/office/drawing/2014/main" xmlns="" id="{00000000-0008-0000-0700-000088010000}"/>
            </a:ext>
          </a:extLst>
        </xdr:cNvPr>
        <xdr:cNvSpPr txBox="1"/>
      </xdr:nvSpPr>
      <xdr:spPr>
        <a:xfrm>
          <a:off x="10528300" y="1350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127791</xdr:rowOff>
    </xdr:from>
    <xdr:to>
      <xdr:col>55</xdr:col>
      <xdr:colOff>88900</xdr:colOff>
      <xdr:row>78</xdr:row>
      <xdr:rowOff>127791</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10388600" y="13500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130511</xdr:rowOff>
    </xdr:from>
    <xdr:ext cx="599010" cy="259045"/>
    <xdr:sp macro="" textlink="">
      <xdr:nvSpPr>
        <xdr:cNvPr id="394" name="商工費最大値テキスト">
          <a:extLst>
            <a:ext uri="{FF2B5EF4-FFF2-40B4-BE49-F238E27FC236}">
              <a16:creationId xmlns:a16="http://schemas.microsoft.com/office/drawing/2014/main" xmlns="" id="{00000000-0008-0000-0700-00008A010000}"/>
            </a:ext>
          </a:extLst>
        </xdr:cNvPr>
        <xdr:cNvSpPr txBox="1"/>
      </xdr:nvSpPr>
      <xdr:spPr>
        <a:xfrm>
          <a:off x="10528300" y="1196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290,347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12384</xdr:rowOff>
    </xdr:from>
    <xdr:to>
      <xdr:col>55</xdr:col>
      <xdr:colOff>88900</xdr:colOff>
      <xdr:row>71</xdr:row>
      <xdr:rowOff>12384</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10388600" y="1218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148405</xdr:rowOff>
    </xdr:from>
    <xdr:to>
      <xdr:col>55</xdr:col>
      <xdr:colOff>0</xdr:colOff>
      <xdr:row>78</xdr:row>
      <xdr:rowOff>30387</xdr:rowOff>
    </xdr:to>
    <xdr:cxnSp macro="">
      <xdr:nvCxnSpPr>
        <xdr:cNvPr id="396" name="直線コネクタ 395">
          <a:extLst>
            <a:ext uri="{FF2B5EF4-FFF2-40B4-BE49-F238E27FC236}">
              <a16:creationId xmlns:a16="http://schemas.microsoft.com/office/drawing/2014/main" xmlns="" id="{00000000-0008-0000-0700-00008C010000}"/>
            </a:ext>
          </a:extLst>
        </xdr:cNvPr>
        <xdr:cNvCxnSpPr/>
      </xdr:nvCxnSpPr>
      <xdr:spPr>
        <a:xfrm flipV="1">
          <a:off x="9639300" y="13350055"/>
          <a:ext cx="838200" cy="5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94466</xdr:rowOff>
    </xdr:from>
    <xdr:ext cx="534377" cy="259045"/>
    <xdr:sp macro="" textlink="">
      <xdr:nvSpPr>
        <xdr:cNvPr id="397" name="商工費平均値テキスト">
          <a:extLst>
            <a:ext uri="{FF2B5EF4-FFF2-40B4-BE49-F238E27FC236}">
              <a16:creationId xmlns:a16="http://schemas.microsoft.com/office/drawing/2014/main" xmlns="" id="{00000000-0008-0000-0700-00008D010000}"/>
            </a:ext>
          </a:extLst>
        </xdr:cNvPr>
        <xdr:cNvSpPr txBox="1"/>
      </xdr:nvSpPr>
      <xdr:spPr>
        <a:xfrm>
          <a:off x="10528300" y="13296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116039</xdr:rowOff>
    </xdr:from>
    <xdr:to>
      <xdr:col>55</xdr:col>
      <xdr:colOff>50800</xdr:colOff>
      <xdr:row>78</xdr:row>
      <xdr:rowOff>46189</xdr:rowOff>
    </xdr:to>
    <xdr:sp macro="" textlink="">
      <xdr:nvSpPr>
        <xdr:cNvPr id="398" name="フローチャート: 判断 397">
          <a:extLst>
            <a:ext uri="{FF2B5EF4-FFF2-40B4-BE49-F238E27FC236}">
              <a16:creationId xmlns:a16="http://schemas.microsoft.com/office/drawing/2014/main" xmlns="" id="{00000000-0008-0000-0700-00008E010000}"/>
            </a:ext>
          </a:extLst>
        </xdr:cNvPr>
        <xdr:cNvSpPr/>
      </xdr:nvSpPr>
      <xdr:spPr>
        <a:xfrm>
          <a:off x="10426700" y="1331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107787</xdr:rowOff>
    </xdr:from>
    <xdr:to>
      <xdr:col>50</xdr:col>
      <xdr:colOff>114300</xdr:colOff>
      <xdr:row>78</xdr:row>
      <xdr:rowOff>30387</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8750300" y="13309437"/>
          <a:ext cx="889000" cy="9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5652</xdr:rowOff>
    </xdr:from>
    <xdr:to>
      <xdr:col>50</xdr:col>
      <xdr:colOff>165100</xdr:colOff>
      <xdr:row>78</xdr:row>
      <xdr:rowOff>107252</xdr:rowOff>
    </xdr:to>
    <xdr:sp macro="" textlink="">
      <xdr:nvSpPr>
        <xdr:cNvPr id="400" name="フローチャート: 判断 399">
          <a:extLst>
            <a:ext uri="{FF2B5EF4-FFF2-40B4-BE49-F238E27FC236}">
              <a16:creationId xmlns:a16="http://schemas.microsoft.com/office/drawing/2014/main" xmlns="" id="{00000000-0008-0000-0700-000090010000}"/>
            </a:ext>
          </a:extLst>
        </xdr:cNvPr>
        <xdr:cNvSpPr/>
      </xdr:nvSpPr>
      <xdr:spPr>
        <a:xfrm>
          <a:off x="9588500" y="1337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98379</xdr:rowOff>
    </xdr:from>
    <xdr:ext cx="534377" cy="259045"/>
    <xdr:sp macro="" textlink="">
      <xdr:nvSpPr>
        <xdr:cNvPr id="401" name="テキスト ボックス 400">
          <a:extLst>
            <a:ext uri="{FF2B5EF4-FFF2-40B4-BE49-F238E27FC236}">
              <a16:creationId xmlns:a16="http://schemas.microsoft.com/office/drawing/2014/main" xmlns="" id="{00000000-0008-0000-0700-000091010000}"/>
            </a:ext>
          </a:extLst>
        </xdr:cNvPr>
        <xdr:cNvSpPr txBox="1"/>
      </xdr:nvSpPr>
      <xdr:spPr>
        <a:xfrm>
          <a:off x="9372111" y="1347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107787</xdr:rowOff>
    </xdr:from>
    <xdr:to>
      <xdr:col>45</xdr:col>
      <xdr:colOff>177800</xdr:colOff>
      <xdr:row>78</xdr:row>
      <xdr:rowOff>29775</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flipV="1">
          <a:off x="7861300" y="13309437"/>
          <a:ext cx="889000" cy="9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4387</xdr:rowOff>
    </xdr:from>
    <xdr:to>
      <xdr:col>46</xdr:col>
      <xdr:colOff>38100</xdr:colOff>
      <xdr:row>78</xdr:row>
      <xdr:rowOff>105987</xdr:rowOff>
    </xdr:to>
    <xdr:sp macro="" textlink="">
      <xdr:nvSpPr>
        <xdr:cNvPr id="403" name="フローチャート: 判断 402">
          <a:extLst>
            <a:ext uri="{FF2B5EF4-FFF2-40B4-BE49-F238E27FC236}">
              <a16:creationId xmlns:a16="http://schemas.microsoft.com/office/drawing/2014/main" xmlns="" id="{00000000-0008-0000-0700-000093010000}"/>
            </a:ext>
          </a:extLst>
        </xdr:cNvPr>
        <xdr:cNvSpPr/>
      </xdr:nvSpPr>
      <xdr:spPr>
        <a:xfrm>
          <a:off x="8699500" y="133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97114</xdr:rowOff>
    </xdr:from>
    <xdr:ext cx="534377" cy="259045"/>
    <xdr:sp macro="" textlink="">
      <xdr:nvSpPr>
        <xdr:cNvPr id="404" name="テキスト ボックス 403">
          <a:extLst>
            <a:ext uri="{FF2B5EF4-FFF2-40B4-BE49-F238E27FC236}">
              <a16:creationId xmlns:a16="http://schemas.microsoft.com/office/drawing/2014/main" xmlns="" id="{00000000-0008-0000-0700-000094010000}"/>
            </a:ext>
          </a:extLst>
        </xdr:cNvPr>
        <xdr:cNvSpPr txBox="1"/>
      </xdr:nvSpPr>
      <xdr:spPr>
        <a:xfrm>
          <a:off x="8483111" y="1347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29775</xdr:rowOff>
    </xdr:from>
    <xdr:to>
      <xdr:col>41</xdr:col>
      <xdr:colOff>50800</xdr:colOff>
      <xdr:row>78</xdr:row>
      <xdr:rowOff>56618</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flipV="1">
          <a:off x="6972300" y="13402875"/>
          <a:ext cx="889000" cy="2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162967</xdr:rowOff>
    </xdr:from>
    <xdr:to>
      <xdr:col>41</xdr:col>
      <xdr:colOff>101600</xdr:colOff>
      <xdr:row>78</xdr:row>
      <xdr:rowOff>93117</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7810500" y="1336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84244</xdr:rowOff>
    </xdr:from>
    <xdr:ext cx="534377"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7594111" y="134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6517</xdr:rowOff>
    </xdr:from>
    <xdr:to>
      <xdr:col>36</xdr:col>
      <xdr:colOff>165100</xdr:colOff>
      <xdr:row>78</xdr:row>
      <xdr:rowOff>108117</xdr:rowOff>
    </xdr:to>
    <xdr:sp macro="" textlink="">
      <xdr:nvSpPr>
        <xdr:cNvPr id="408" name="フローチャート: 判断 407">
          <a:extLst>
            <a:ext uri="{FF2B5EF4-FFF2-40B4-BE49-F238E27FC236}">
              <a16:creationId xmlns:a16="http://schemas.microsoft.com/office/drawing/2014/main" xmlns="" id="{00000000-0008-0000-0700-000098010000}"/>
            </a:ext>
          </a:extLst>
        </xdr:cNvPr>
        <xdr:cNvSpPr/>
      </xdr:nvSpPr>
      <xdr:spPr>
        <a:xfrm>
          <a:off x="6921500" y="13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99244</xdr:rowOff>
    </xdr:from>
    <xdr:ext cx="534377" cy="259045"/>
    <xdr:sp macro="" textlink="">
      <xdr:nvSpPr>
        <xdr:cNvPr id="409" name="テキスト ボックス 408">
          <a:extLst>
            <a:ext uri="{FF2B5EF4-FFF2-40B4-BE49-F238E27FC236}">
              <a16:creationId xmlns:a16="http://schemas.microsoft.com/office/drawing/2014/main" xmlns="" id="{00000000-0008-0000-0700-000099010000}"/>
            </a:ext>
          </a:extLst>
        </xdr:cNvPr>
        <xdr:cNvSpPr txBox="1"/>
      </xdr:nvSpPr>
      <xdr:spPr>
        <a:xfrm>
          <a:off x="6705111" y="1347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xmlns=""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xmlns=""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97605</xdr:rowOff>
    </xdr:from>
    <xdr:to>
      <xdr:col>55</xdr:col>
      <xdr:colOff>50800</xdr:colOff>
      <xdr:row>78</xdr:row>
      <xdr:rowOff>27755</xdr:rowOff>
    </xdr:to>
    <xdr:sp macro="" textlink="">
      <xdr:nvSpPr>
        <xdr:cNvPr id="415" name="楕円 414">
          <a:extLst>
            <a:ext uri="{FF2B5EF4-FFF2-40B4-BE49-F238E27FC236}">
              <a16:creationId xmlns:a16="http://schemas.microsoft.com/office/drawing/2014/main" xmlns="" id="{00000000-0008-0000-0700-00009F010000}"/>
            </a:ext>
          </a:extLst>
        </xdr:cNvPr>
        <xdr:cNvSpPr/>
      </xdr:nvSpPr>
      <xdr:spPr>
        <a:xfrm>
          <a:off x="10426700" y="1329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120482</xdr:rowOff>
    </xdr:from>
    <xdr:ext cx="534377" cy="259045"/>
    <xdr:sp macro="" textlink="">
      <xdr:nvSpPr>
        <xdr:cNvPr id="416" name="商工費該当値テキスト">
          <a:extLst>
            <a:ext uri="{FF2B5EF4-FFF2-40B4-BE49-F238E27FC236}">
              <a16:creationId xmlns:a16="http://schemas.microsoft.com/office/drawing/2014/main" xmlns="" id="{00000000-0008-0000-0700-0000A0010000}"/>
            </a:ext>
          </a:extLst>
        </xdr:cNvPr>
        <xdr:cNvSpPr txBox="1"/>
      </xdr:nvSpPr>
      <xdr:spPr>
        <a:xfrm>
          <a:off x="10528300" y="1315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151037</xdr:rowOff>
    </xdr:from>
    <xdr:to>
      <xdr:col>50</xdr:col>
      <xdr:colOff>165100</xdr:colOff>
      <xdr:row>78</xdr:row>
      <xdr:rowOff>81187</xdr:rowOff>
    </xdr:to>
    <xdr:sp macro="" textlink="">
      <xdr:nvSpPr>
        <xdr:cNvPr id="417" name="楕円 416">
          <a:extLst>
            <a:ext uri="{FF2B5EF4-FFF2-40B4-BE49-F238E27FC236}">
              <a16:creationId xmlns:a16="http://schemas.microsoft.com/office/drawing/2014/main" xmlns="" id="{00000000-0008-0000-0700-0000A1010000}"/>
            </a:ext>
          </a:extLst>
        </xdr:cNvPr>
        <xdr:cNvSpPr/>
      </xdr:nvSpPr>
      <xdr:spPr>
        <a:xfrm>
          <a:off x="9588500" y="1335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97714</xdr:rowOff>
    </xdr:from>
    <xdr:ext cx="534377"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9372111" y="1312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56987</xdr:rowOff>
    </xdr:from>
    <xdr:to>
      <xdr:col>46</xdr:col>
      <xdr:colOff>38100</xdr:colOff>
      <xdr:row>77</xdr:row>
      <xdr:rowOff>158587</xdr:rowOff>
    </xdr:to>
    <xdr:sp macro="" textlink="">
      <xdr:nvSpPr>
        <xdr:cNvPr id="419" name="楕円 418">
          <a:extLst>
            <a:ext uri="{FF2B5EF4-FFF2-40B4-BE49-F238E27FC236}">
              <a16:creationId xmlns:a16="http://schemas.microsoft.com/office/drawing/2014/main" xmlns="" id="{00000000-0008-0000-0700-0000A3010000}"/>
            </a:ext>
          </a:extLst>
        </xdr:cNvPr>
        <xdr:cNvSpPr/>
      </xdr:nvSpPr>
      <xdr:spPr>
        <a:xfrm>
          <a:off x="8699500" y="1325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3664</xdr:rowOff>
    </xdr:from>
    <xdr:ext cx="534377"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8483111" y="1303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150425</xdr:rowOff>
    </xdr:from>
    <xdr:to>
      <xdr:col>41</xdr:col>
      <xdr:colOff>101600</xdr:colOff>
      <xdr:row>78</xdr:row>
      <xdr:rowOff>80575</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7810500" y="1335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97102</xdr:rowOff>
    </xdr:from>
    <xdr:ext cx="534377"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7594111" y="131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5818</xdr:rowOff>
    </xdr:from>
    <xdr:to>
      <xdr:col>36</xdr:col>
      <xdr:colOff>165100</xdr:colOff>
      <xdr:row>78</xdr:row>
      <xdr:rowOff>107418</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6921500" y="1337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123945</xdr:rowOff>
    </xdr:from>
    <xdr:ext cx="534377"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6705111" y="1315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xmlns=""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xmlns=""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xmlns=""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xmlns=""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xmlns=""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xmlns=""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xmlns=""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a:extLst>
            <a:ext uri="{FF2B5EF4-FFF2-40B4-BE49-F238E27FC236}">
              <a16:creationId xmlns:a16="http://schemas.microsoft.com/office/drawing/2014/main" xmlns="" id="{00000000-0008-0000-0700-0000B3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a:extLst>
            <a:ext uri="{FF2B5EF4-FFF2-40B4-BE49-F238E27FC236}">
              <a16:creationId xmlns:a16="http://schemas.microsoft.com/office/drawing/2014/main" xmlns="" id="{00000000-0008-0000-0700-0000B4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a:extLst>
            <a:ext uri="{FF2B5EF4-FFF2-40B4-BE49-F238E27FC236}">
              <a16:creationId xmlns:a16="http://schemas.microsoft.com/office/drawing/2014/main" xmlns="" id="{00000000-0008-0000-0700-0000B5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a:extLst>
            <a:ext uri="{FF2B5EF4-FFF2-40B4-BE49-F238E27FC236}">
              <a16:creationId xmlns:a16="http://schemas.microsoft.com/office/drawing/2014/main" xmlns="" id="{00000000-0008-0000-0700-0000B6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a:extLst>
            <a:ext uri="{FF2B5EF4-FFF2-40B4-BE49-F238E27FC236}">
              <a16:creationId xmlns:a16="http://schemas.microsoft.com/office/drawing/2014/main" xmlns="" id="{00000000-0008-0000-0700-0000B7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a:extLst>
            <a:ext uri="{FF2B5EF4-FFF2-40B4-BE49-F238E27FC236}">
              <a16:creationId xmlns:a16="http://schemas.microsoft.com/office/drawing/2014/main" xmlns="" id="{00000000-0008-0000-0700-0000B8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20589</xdr:rowOff>
    </xdr:from>
    <xdr:to>
      <xdr:col>54</xdr:col>
      <xdr:colOff>189865</xdr:colOff>
      <xdr:row>98</xdr:row>
      <xdr:rowOff>119858</xdr:rowOff>
    </xdr:to>
    <xdr:cxnSp macro="">
      <xdr:nvCxnSpPr>
        <xdr:cNvPr id="446" name="直線コネクタ 445">
          <a:extLst>
            <a:ext uri="{FF2B5EF4-FFF2-40B4-BE49-F238E27FC236}">
              <a16:creationId xmlns:a16="http://schemas.microsoft.com/office/drawing/2014/main" xmlns="" id="{00000000-0008-0000-0700-0000BE010000}"/>
            </a:ext>
          </a:extLst>
        </xdr:cNvPr>
        <xdr:cNvCxnSpPr/>
      </xdr:nvCxnSpPr>
      <xdr:spPr>
        <a:xfrm flipV="1">
          <a:off x="10475595" y="15451089"/>
          <a:ext cx="1270" cy="14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123685</xdr:rowOff>
    </xdr:from>
    <xdr:ext cx="534377" cy="259045"/>
    <xdr:sp macro="" textlink="">
      <xdr:nvSpPr>
        <xdr:cNvPr id="447" name="土木費最小値テキスト">
          <a:extLst>
            <a:ext uri="{FF2B5EF4-FFF2-40B4-BE49-F238E27FC236}">
              <a16:creationId xmlns:a16="http://schemas.microsoft.com/office/drawing/2014/main" xmlns="" id="{00000000-0008-0000-0700-0000BF010000}"/>
            </a:ext>
          </a:extLst>
        </xdr:cNvPr>
        <xdr:cNvSpPr txBox="1"/>
      </xdr:nvSpPr>
      <xdr:spPr>
        <a:xfrm>
          <a:off x="10528300" y="169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119858</xdr:rowOff>
    </xdr:from>
    <xdr:to>
      <xdr:col>55</xdr:col>
      <xdr:colOff>88900</xdr:colOff>
      <xdr:row>98</xdr:row>
      <xdr:rowOff>119858</xdr:rowOff>
    </xdr:to>
    <xdr:cxnSp macro="">
      <xdr:nvCxnSpPr>
        <xdr:cNvPr id="448" name="直線コネクタ 447">
          <a:extLst>
            <a:ext uri="{FF2B5EF4-FFF2-40B4-BE49-F238E27FC236}">
              <a16:creationId xmlns:a16="http://schemas.microsoft.com/office/drawing/2014/main" xmlns="" id="{00000000-0008-0000-0700-0000C0010000}"/>
            </a:ext>
          </a:extLst>
        </xdr:cNvPr>
        <xdr:cNvCxnSpPr/>
      </xdr:nvCxnSpPr>
      <xdr:spPr>
        <a:xfrm>
          <a:off x="10388600" y="1692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138716</xdr:rowOff>
    </xdr:from>
    <xdr:ext cx="690189" cy="259045"/>
    <xdr:sp macro="" textlink="">
      <xdr:nvSpPr>
        <xdr:cNvPr id="449" name="土木費最大値テキスト">
          <a:extLst>
            <a:ext uri="{FF2B5EF4-FFF2-40B4-BE49-F238E27FC236}">
              <a16:creationId xmlns:a16="http://schemas.microsoft.com/office/drawing/2014/main" xmlns="" id="{00000000-0008-0000-0700-0000C1010000}"/>
            </a:ext>
          </a:extLst>
        </xdr:cNvPr>
        <xdr:cNvSpPr txBox="1"/>
      </xdr:nvSpPr>
      <xdr:spPr>
        <a:xfrm>
          <a:off x="10528300" y="1522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1,630,261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20589</xdr:rowOff>
    </xdr:from>
    <xdr:to>
      <xdr:col>55</xdr:col>
      <xdr:colOff>88900</xdr:colOff>
      <xdr:row>90</xdr:row>
      <xdr:rowOff>20589</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10388600" y="1545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84134</xdr:rowOff>
    </xdr:from>
    <xdr:to>
      <xdr:col>55</xdr:col>
      <xdr:colOff>0</xdr:colOff>
      <xdr:row>98</xdr:row>
      <xdr:rowOff>85603</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flipV="1">
          <a:off x="9639300" y="16886234"/>
          <a:ext cx="838200" cy="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28427</xdr:rowOff>
    </xdr:from>
    <xdr:ext cx="534377" cy="259045"/>
    <xdr:sp macro="" textlink="">
      <xdr:nvSpPr>
        <xdr:cNvPr id="452" name="土木費平均値テキスト">
          <a:extLst>
            <a:ext uri="{FF2B5EF4-FFF2-40B4-BE49-F238E27FC236}">
              <a16:creationId xmlns:a16="http://schemas.microsoft.com/office/drawing/2014/main" xmlns="" id="{00000000-0008-0000-0700-0000C4010000}"/>
            </a:ext>
          </a:extLst>
        </xdr:cNvPr>
        <xdr:cNvSpPr txBox="1"/>
      </xdr:nvSpPr>
      <xdr:spPr>
        <a:xfrm>
          <a:off x="10528300" y="1665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5550</xdr:rowOff>
    </xdr:from>
    <xdr:to>
      <xdr:col>55</xdr:col>
      <xdr:colOff>50800</xdr:colOff>
      <xdr:row>98</xdr:row>
      <xdr:rowOff>107150</xdr:rowOff>
    </xdr:to>
    <xdr:sp macro="" textlink="">
      <xdr:nvSpPr>
        <xdr:cNvPr id="453" name="フローチャート: 判断 452">
          <a:extLst>
            <a:ext uri="{FF2B5EF4-FFF2-40B4-BE49-F238E27FC236}">
              <a16:creationId xmlns:a16="http://schemas.microsoft.com/office/drawing/2014/main" xmlns="" id="{00000000-0008-0000-0700-0000C5010000}"/>
            </a:ext>
          </a:extLst>
        </xdr:cNvPr>
        <xdr:cNvSpPr/>
      </xdr:nvSpPr>
      <xdr:spPr>
        <a:xfrm>
          <a:off x="10426700" y="168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83624</xdr:rowOff>
    </xdr:from>
    <xdr:to>
      <xdr:col>50</xdr:col>
      <xdr:colOff>114300</xdr:colOff>
      <xdr:row>98</xdr:row>
      <xdr:rowOff>85603</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a:off x="8750300" y="16885724"/>
          <a:ext cx="889000" cy="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8706</xdr:rowOff>
    </xdr:from>
    <xdr:to>
      <xdr:col>50</xdr:col>
      <xdr:colOff>165100</xdr:colOff>
      <xdr:row>98</xdr:row>
      <xdr:rowOff>110306</xdr:rowOff>
    </xdr:to>
    <xdr:sp macro="" textlink="">
      <xdr:nvSpPr>
        <xdr:cNvPr id="455" name="フローチャート: 判断 454">
          <a:extLst>
            <a:ext uri="{FF2B5EF4-FFF2-40B4-BE49-F238E27FC236}">
              <a16:creationId xmlns:a16="http://schemas.microsoft.com/office/drawing/2014/main" xmlns="" id="{00000000-0008-0000-0700-0000C7010000}"/>
            </a:ext>
          </a:extLst>
        </xdr:cNvPr>
        <xdr:cNvSpPr/>
      </xdr:nvSpPr>
      <xdr:spPr>
        <a:xfrm>
          <a:off x="9588500" y="1681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126833</xdr:rowOff>
    </xdr:from>
    <xdr:ext cx="534377"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9372111" y="165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61824</xdr:rowOff>
    </xdr:from>
    <xdr:to>
      <xdr:col>45</xdr:col>
      <xdr:colOff>177800</xdr:colOff>
      <xdr:row>98</xdr:row>
      <xdr:rowOff>83624</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7861300" y="16863924"/>
          <a:ext cx="889000" cy="2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1724</xdr:rowOff>
    </xdr:from>
    <xdr:to>
      <xdr:col>46</xdr:col>
      <xdr:colOff>38100</xdr:colOff>
      <xdr:row>98</xdr:row>
      <xdr:rowOff>103324</xdr:rowOff>
    </xdr:to>
    <xdr:sp macro="" textlink="">
      <xdr:nvSpPr>
        <xdr:cNvPr id="458" name="フローチャート: 判断 457">
          <a:extLst>
            <a:ext uri="{FF2B5EF4-FFF2-40B4-BE49-F238E27FC236}">
              <a16:creationId xmlns:a16="http://schemas.microsoft.com/office/drawing/2014/main" xmlns="" id="{00000000-0008-0000-0700-0000CA010000}"/>
            </a:ext>
          </a:extLst>
        </xdr:cNvPr>
        <xdr:cNvSpPr/>
      </xdr:nvSpPr>
      <xdr:spPr>
        <a:xfrm>
          <a:off x="8699500" y="16803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119851</xdr:rowOff>
    </xdr:from>
    <xdr:ext cx="534377" cy="259045"/>
    <xdr:sp macro="" textlink="">
      <xdr:nvSpPr>
        <xdr:cNvPr id="459" name="テキスト ボックス 458">
          <a:extLst>
            <a:ext uri="{FF2B5EF4-FFF2-40B4-BE49-F238E27FC236}">
              <a16:creationId xmlns:a16="http://schemas.microsoft.com/office/drawing/2014/main" xmlns="" id="{00000000-0008-0000-0700-0000CB010000}"/>
            </a:ext>
          </a:extLst>
        </xdr:cNvPr>
        <xdr:cNvSpPr txBox="1"/>
      </xdr:nvSpPr>
      <xdr:spPr>
        <a:xfrm>
          <a:off x="8483111" y="165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61824</xdr:rowOff>
    </xdr:from>
    <xdr:to>
      <xdr:col>41</xdr:col>
      <xdr:colOff>50800</xdr:colOff>
      <xdr:row>98</xdr:row>
      <xdr:rowOff>70872</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flipV="1">
          <a:off x="6972300" y="16863924"/>
          <a:ext cx="8890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17112</xdr:rowOff>
    </xdr:from>
    <xdr:to>
      <xdr:col>41</xdr:col>
      <xdr:colOff>101600</xdr:colOff>
      <xdr:row>98</xdr:row>
      <xdr:rowOff>118712</xdr:rowOff>
    </xdr:to>
    <xdr:sp macro="" textlink="">
      <xdr:nvSpPr>
        <xdr:cNvPr id="461" name="フローチャート: 判断 460">
          <a:extLst>
            <a:ext uri="{FF2B5EF4-FFF2-40B4-BE49-F238E27FC236}">
              <a16:creationId xmlns:a16="http://schemas.microsoft.com/office/drawing/2014/main" xmlns="" id="{00000000-0008-0000-0700-0000CD010000}"/>
            </a:ext>
          </a:extLst>
        </xdr:cNvPr>
        <xdr:cNvSpPr/>
      </xdr:nvSpPr>
      <xdr:spPr>
        <a:xfrm>
          <a:off x="7810500" y="1681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109839</xdr:rowOff>
    </xdr:from>
    <xdr:ext cx="534377" cy="259045"/>
    <xdr:sp macro="" textlink="">
      <xdr:nvSpPr>
        <xdr:cNvPr id="462" name="テキスト ボックス 461">
          <a:extLst>
            <a:ext uri="{FF2B5EF4-FFF2-40B4-BE49-F238E27FC236}">
              <a16:creationId xmlns:a16="http://schemas.microsoft.com/office/drawing/2014/main" xmlns="" id="{00000000-0008-0000-0700-0000CE010000}"/>
            </a:ext>
          </a:extLst>
        </xdr:cNvPr>
        <xdr:cNvSpPr txBox="1"/>
      </xdr:nvSpPr>
      <xdr:spPr>
        <a:xfrm>
          <a:off x="7594111" y="1691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8306</xdr:rowOff>
    </xdr:from>
    <xdr:to>
      <xdr:col>36</xdr:col>
      <xdr:colOff>165100</xdr:colOff>
      <xdr:row>98</xdr:row>
      <xdr:rowOff>109906</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6921500" y="1681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126433</xdr:rowOff>
    </xdr:from>
    <xdr:ext cx="534377" cy="259045"/>
    <xdr:sp macro="" textlink="">
      <xdr:nvSpPr>
        <xdr:cNvPr id="464" name="テキスト ボックス 463">
          <a:extLst>
            <a:ext uri="{FF2B5EF4-FFF2-40B4-BE49-F238E27FC236}">
              <a16:creationId xmlns:a16="http://schemas.microsoft.com/office/drawing/2014/main" xmlns="" id="{00000000-0008-0000-0700-0000D0010000}"/>
            </a:ext>
          </a:extLst>
        </xdr:cNvPr>
        <xdr:cNvSpPr txBox="1"/>
      </xdr:nvSpPr>
      <xdr:spPr>
        <a:xfrm>
          <a:off x="6705111" y="165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xmlns=""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xmlns=""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xmlns=""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33334</xdr:rowOff>
    </xdr:from>
    <xdr:to>
      <xdr:col>55</xdr:col>
      <xdr:colOff>50800</xdr:colOff>
      <xdr:row>98</xdr:row>
      <xdr:rowOff>134934</xdr:rowOff>
    </xdr:to>
    <xdr:sp macro="" textlink="">
      <xdr:nvSpPr>
        <xdr:cNvPr id="470" name="楕円 469">
          <a:extLst>
            <a:ext uri="{FF2B5EF4-FFF2-40B4-BE49-F238E27FC236}">
              <a16:creationId xmlns:a16="http://schemas.microsoft.com/office/drawing/2014/main" xmlns="" id="{00000000-0008-0000-0700-0000D6010000}"/>
            </a:ext>
          </a:extLst>
        </xdr:cNvPr>
        <xdr:cNvSpPr/>
      </xdr:nvSpPr>
      <xdr:spPr>
        <a:xfrm>
          <a:off x="10426700" y="1683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155426</xdr:rowOff>
    </xdr:from>
    <xdr:ext cx="534377" cy="259045"/>
    <xdr:sp macro="" textlink="">
      <xdr:nvSpPr>
        <xdr:cNvPr id="471" name="土木費該当値テキスト">
          <a:extLst>
            <a:ext uri="{FF2B5EF4-FFF2-40B4-BE49-F238E27FC236}">
              <a16:creationId xmlns:a16="http://schemas.microsoft.com/office/drawing/2014/main" xmlns="" id="{00000000-0008-0000-0700-0000D7010000}"/>
            </a:ext>
          </a:extLst>
        </xdr:cNvPr>
        <xdr:cNvSpPr txBox="1"/>
      </xdr:nvSpPr>
      <xdr:spPr>
        <a:xfrm>
          <a:off x="10528300" y="1678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34803</xdr:rowOff>
    </xdr:from>
    <xdr:to>
      <xdr:col>50</xdr:col>
      <xdr:colOff>165100</xdr:colOff>
      <xdr:row>98</xdr:row>
      <xdr:rowOff>136403</xdr:rowOff>
    </xdr:to>
    <xdr:sp macro="" textlink="">
      <xdr:nvSpPr>
        <xdr:cNvPr id="472" name="楕円 471">
          <a:extLst>
            <a:ext uri="{FF2B5EF4-FFF2-40B4-BE49-F238E27FC236}">
              <a16:creationId xmlns:a16="http://schemas.microsoft.com/office/drawing/2014/main" xmlns="" id="{00000000-0008-0000-0700-0000D8010000}"/>
            </a:ext>
          </a:extLst>
        </xdr:cNvPr>
        <xdr:cNvSpPr/>
      </xdr:nvSpPr>
      <xdr:spPr>
        <a:xfrm>
          <a:off x="9588500" y="1683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127530</xdr:rowOff>
    </xdr:from>
    <xdr:ext cx="534377" cy="259045"/>
    <xdr:sp macro="" textlink="">
      <xdr:nvSpPr>
        <xdr:cNvPr id="473" name="テキスト ボックス 472">
          <a:extLst>
            <a:ext uri="{FF2B5EF4-FFF2-40B4-BE49-F238E27FC236}">
              <a16:creationId xmlns:a16="http://schemas.microsoft.com/office/drawing/2014/main" xmlns="" id="{00000000-0008-0000-0700-0000D9010000}"/>
            </a:ext>
          </a:extLst>
        </xdr:cNvPr>
        <xdr:cNvSpPr txBox="1"/>
      </xdr:nvSpPr>
      <xdr:spPr>
        <a:xfrm>
          <a:off x="9372111" y="1692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32824</xdr:rowOff>
    </xdr:from>
    <xdr:to>
      <xdr:col>46</xdr:col>
      <xdr:colOff>38100</xdr:colOff>
      <xdr:row>98</xdr:row>
      <xdr:rowOff>134424</xdr:rowOff>
    </xdr:to>
    <xdr:sp macro="" textlink="">
      <xdr:nvSpPr>
        <xdr:cNvPr id="474" name="楕円 473">
          <a:extLst>
            <a:ext uri="{FF2B5EF4-FFF2-40B4-BE49-F238E27FC236}">
              <a16:creationId xmlns:a16="http://schemas.microsoft.com/office/drawing/2014/main" xmlns="" id="{00000000-0008-0000-0700-0000DA010000}"/>
            </a:ext>
          </a:extLst>
        </xdr:cNvPr>
        <xdr:cNvSpPr/>
      </xdr:nvSpPr>
      <xdr:spPr>
        <a:xfrm>
          <a:off x="8699500" y="1683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125551</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483111" y="1692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11024</xdr:rowOff>
    </xdr:from>
    <xdr:to>
      <xdr:col>41</xdr:col>
      <xdr:colOff>101600</xdr:colOff>
      <xdr:row>98</xdr:row>
      <xdr:rowOff>112624</xdr:rowOff>
    </xdr:to>
    <xdr:sp macro="" textlink="">
      <xdr:nvSpPr>
        <xdr:cNvPr id="476" name="楕円 475">
          <a:extLst>
            <a:ext uri="{FF2B5EF4-FFF2-40B4-BE49-F238E27FC236}">
              <a16:creationId xmlns:a16="http://schemas.microsoft.com/office/drawing/2014/main" xmlns="" id="{00000000-0008-0000-0700-0000DC010000}"/>
            </a:ext>
          </a:extLst>
        </xdr:cNvPr>
        <xdr:cNvSpPr/>
      </xdr:nvSpPr>
      <xdr:spPr>
        <a:xfrm>
          <a:off x="7810500" y="1681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129151</xdr:rowOff>
    </xdr:from>
    <xdr:ext cx="534377"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7594111" y="1658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20072</xdr:rowOff>
    </xdr:from>
    <xdr:to>
      <xdr:col>36</xdr:col>
      <xdr:colOff>165100</xdr:colOff>
      <xdr:row>98</xdr:row>
      <xdr:rowOff>121672</xdr:rowOff>
    </xdr:to>
    <xdr:sp macro="" textlink="">
      <xdr:nvSpPr>
        <xdr:cNvPr id="478" name="楕円 477">
          <a:extLst>
            <a:ext uri="{FF2B5EF4-FFF2-40B4-BE49-F238E27FC236}">
              <a16:creationId xmlns:a16="http://schemas.microsoft.com/office/drawing/2014/main" xmlns="" id="{00000000-0008-0000-0700-0000DE010000}"/>
            </a:ext>
          </a:extLst>
        </xdr:cNvPr>
        <xdr:cNvSpPr/>
      </xdr:nvSpPr>
      <xdr:spPr>
        <a:xfrm>
          <a:off x="6921500" y="1682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112799</xdr:rowOff>
    </xdr:from>
    <xdr:ext cx="534377"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6705111" y="1691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xmlns=""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xmlns=""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xmlns=""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xmlns=""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xmlns=""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xmlns=""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xmlns=""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xmlns=""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xmlns=""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xmlns=""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a:extLst>
            <a:ext uri="{FF2B5EF4-FFF2-40B4-BE49-F238E27FC236}">
              <a16:creationId xmlns:a16="http://schemas.microsoft.com/office/drawing/2014/main" xmlns="" id="{00000000-0008-0000-0700-0000E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a:extLst>
            <a:ext uri="{FF2B5EF4-FFF2-40B4-BE49-F238E27FC236}">
              <a16:creationId xmlns:a16="http://schemas.microsoft.com/office/drawing/2014/main" xmlns="" id="{00000000-0008-0000-0700-0000E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a:extLst>
            <a:ext uri="{FF2B5EF4-FFF2-40B4-BE49-F238E27FC236}">
              <a16:creationId xmlns:a16="http://schemas.microsoft.com/office/drawing/2014/main" xmlns="" id="{00000000-0008-0000-0700-0000E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a:extLst>
            <a:ext uri="{FF2B5EF4-FFF2-40B4-BE49-F238E27FC236}">
              <a16:creationId xmlns:a16="http://schemas.microsoft.com/office/drawing/2014/main" xmlns="" id="{00000000-0008-0000-0700-0000F0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a:extLst>
            <a:ext uri="{FF2B5EF4-FFF2-40B4-BE49-F238E27FC236}">
              <a16:creationId xmlns:a16="http://schemas.microsoft.com/office/drawing/2014/main" xmlns="" id="{00000000-0008-0000-0700-0000F1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xmlns="" id="{00000000-0008-0000-07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xmlns="" id="{00000000-0008-0000-07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消防費グラフ枠">
          <a:extLst>
            <a:ext uri="{FF2B5EF4-FFF2-40B4-BE49-F238E27FC236}">
              <a16:creationId xmlns:a16="http://schemas.microsoft.com/office/drawing/2014/main" xmlns="" id="{00000000-0008-0000-07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29204</xdr:rowOff>
    </xdr:from>
    <xdr:to>
      <xdr:col>85</xdr:col>
      <xdr:colOff>126364</xdr:colOff>
      <xdr:row>38</xdr:row>
      <xdr:rowOff>55118</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flipV="1">
          <a:off x="16317595" y="5515604"/>
          <a:ext cx="1269" cy="1054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58945</xdr:rowOff>
    </xdr:from>
    <xdr:ext cx="534377" cy="259045"/>
    <xdr:sp macro="" textlink="">
      <xdr:nvSpPr>
        <xdr:cNvPr id="502" name="消防費最小値テキスト">
          <a:extLst>
            <a:ext uri="{FF2B5EF4-FFF2-40B4-BE49-F238E27FC236}">
              <a16:creationId xmlns:a16="http://schemas.microsoft.com/office/drawing/2014/main" xmlns="" id="{00000000-0008-0000-0700-0000F6010000}"/>
            </a:ext>
          </a:extLst>
        </xdr:cNvPr>
        <xdr:cNvSpPr txBox="1"/>
      </xdr:nvSpPr>
      <xdr:spPr>
        <a:xfrm>
          <a:off x="16370300"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55118</xdr:rowOff>
    </xdr:from>
    <xdr:to>
      <xdr:col>86</xdr:col>
      <xdr:colOff>25400</xdr:colOff>
      <xdr:row>38</xdr:row>
      <xdr:rowOff>55118</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6230600" y="657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147331</xdr:rowOff>
    </xdr:from>
    <xdr:ext cx="599010" cy="259045"/>
    <xdr:sp macro="" textlink="">
      <xdr:nvSpPr>
        <xdr:cNvPr id="504" name="消防費最大値テキスト">
          <a:extLst>
            <a:ext uri="{FF2B5EF4-FFF2-40B4-BE49-F238E27FC236}">
              <a16:creationId xmlns:a16="http://schemas.microsoft.com/office/drawing/2014/main" xmlns="" id="{00000000-0008-0000-0700-0000F8010000}"/>
            </a:ext>
          </a:extLst>
        </xdr:cNvPr>
        <xdr:cNvSpPr txBox="1"/>
      </xdr:nvSpPr>
      <xdr:spPr>
        <a:xfrm>
          <a:off x="16370300" y="52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249,168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29204</xdr:rowOff>
    </xdr:from>
    <xdr:to>
      <xdr:col>86</xdr:col>
      <xdr:colOff>25400</xdr:colOff>
      <xdr:row>32</xdr:row>
      <xdr:rowOff>29204</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6230600" y="551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20179</xdr:rowOff>
    </xdr:from>
    <xdr:to>
      <xdr:col>85</xdr:col>
      <xdr:colOff>127000</xdr:colOff>
      <xdr:row>38</xdr:row>
      <xdr:rowOff>26813</xdr:rowOff>
    </xdr:to>
    <xdr:cxnSp macro="">
      <xdr:nvCxnSpPr>
        <xdr:cNvPr id="506" name="直線コネクタ 505">
          <a:extLst>
            <a:ext uri="{FF2B5EF4-FFF2-40B4-BE49-F238E27FC236}">
              <a16:creationId xmlns:a16="http://schemas.microsoft.com/office/drawing/2014/main" xmlns="" id="{00000000-0008-0000-0700-0000FA010000}"/>
            </a:ext>
          </a:extLst>
        </xdr:cNvPr>
        <xdr:cNvCxnSpPr/>
      </xdr:nvCxnSpPr>
      <xdr:spPr>
        <a:xfrm>
          <a:off x="15481300" y="6535279"/>
          <a:ext cx="838200" cy="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96726</xdr:rowOff>
    </xdr:from>
    <xdr:ext cx="534377" cy="259045"/>
    <xdr:sp macro="" textlink="">
      <xdr:nvSpPr>
        <xdr:cNvPr id="507" name="消防費平均値テキスト">
          <a:extLst>
            <a:ext uri="{FF2B5EF4-FFF2-40B4-BE49-F238E27FC236}">
              <a16:creationId xmlns:a16="http://schemas.microsoft.com/office/drawing/2014/main" xmlns="" id="{00000000-0008-0000-0700-0000FB010000}"/>
            </a:ext>
          </a:extLst>
        </xdr:cNvPr>
        <xdr:cNvSpPr txBox="1"/>
      </xdr:nvSpPr>
      <xdr:spPr>
        <a:xfrm>
          <a:off x="16370300" y="6268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73849</xdr:rowOff>
    </xdr:from>
    <xdr:to>
      <xdr:col>85</xdr:col>
      <xdr:colOff>177800</xdr:colOff>
      <xdr:row>38</xdr:row>
      <xdr:rowOff>3999</xdr:rowOff>
    </xdr:to>
    <xdr:sp macro="" textlink="">
      <xdr:nvSpPr>
        <xdr:cNvPr id="508" name="フローチャート: 判断 507">
          <a:extLst>
            <a:ext uri="{FF2B5EF4-FFF2-40B4-BE49-F238E27FC236}">
              <a16:creationId xmlns:a16="http://schemas.microsoft.com/office/drawing/2014/main" xmlns="" id="{00000000-0008-0000-0700-0000FC010000}"/>
            </a:ext>
          </a:extLst>
        </xdr:cNvPr>
        <xdr:cNvSpPr/>
      </xdr:nvSpPr>
      <xdr:spPr>
        <a:xfrm>
          <a:off x="162687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15049</xdr:rowOff>
    </xdr:from>
    <xdr:to>
      <xdr:col>81</xdr:col>
      <xdr:colOff>50800</xdr:colOff>
      <xdr:row>38</xdr:row>
      <xdr:rowOff>20179</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4592300" y="6530149"/>
          <a:ext cx="889000" cy="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97646</xdr:rowOff>
    </xdr:from>
    <xdr:to>
      <xdr:col>81</xdr:col>
      <xdr:colOff>101600</xdr:colOff>
      <xdr:row>38</xdr:row>
      <xdr:rowOff>27797</xdr:rowOff>
    </xdr:to>
    <xdr:sp macro="" textlink="">
      <xdr:nvSpPr>
        <xdr:cNvPr id="510" name="フローチャート: 判断 509">
          <a:extLst>
            <a:ext uri="{FF2B5EF4-FFF2-40B4-BE49-F238E27FC236}">
              <a16:creationId xmlns:a16="http://schemas.microsoft.com/office/drawing/2014/main" xmlns="" id="{00000000-0008-0000-0700-0000FE010000}"/>
            </a:ext>
          </a:extLst>
        </xdr:cNvPr>
        <xdr:cNvSpPr/>
      </xdr:nvSpPr>
      <xdr:spPr>
        <a:xfrm>
          <a:off x="154305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44323</xdr:rowOff>
    </xdr:from>
    <xdr:ext cx="534377"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5214111" y="621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15049</xdr:rowOff>
    </xdr:from>
    <xdr:to>
      <xdr:col>76</xdr:col>
      <xdr:colOff>114300</xdr:colOff>
      <xdr:row>38</xdr:row>
      <xdr:rowOff>30311</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flipV="1">
          <a:off x="13703300" y="6530149"/>
          <a:ext cx="889000" cy="1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113017</xdr:rowOff>
    </xdr:from>
    <xdr:to>
      <xdr:col>76</xdr:col>
      <xdr:colOff>165100</xdr:colOff>
      <xdr:row>38</xdr:row>
      <xdr:rowOff>43167</xdr:rowOff>
    </xdr:to>
    <xdr:sp macro="" textlink="">
      <xdr:nvSpPr>
        <xdr:cNvPr id="513" name="フローチャート: 判断 512">
          <a:extLst>
            <a:ext uri="{FF2B5EF4-FFF2-40B4-BE49-F238E27FC236}">
              <a16:creationId xmlns:a16="http://schemas.microsoft.com/office/drawing/2014/main" xmlns="" id="{00000000-0008-0000-0700-000001020000}"/>
            </a:ext>
          </a:extLst>
        </xdr:cNvPr>
        <xdr:cNvSpPr/>
      </xdr:nvSpPr>
      <xdr:spPr>
        <a:xfrm>
          <a:off x="14541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59694</xdr:rowOff>
    </xdr:from>
    <xdr:ext cx="534377"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4325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30311</xdr:rowOff>
    </xdr:from>
    <xdr:to>
      <xdr:col>71</xdr:col>
      <xdr:colOff>177800</xdr:colOff>
      <xdr:row>38</xdr:row>
      <xdr:rowOff>32962</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flipV="1">
          <a:off x="12814300" y="6545411"/>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108427</xdr:rowOff>
    </xdr:from>
    <xdr:to>
      <xdr:col>72</xdr:col>
      <xdr:colOff>38100</xdr:colOff>
      <xdr:row>38</xdr:row>
      <xdr:rowOff>38577</xdr:rowOff>
    </xdr:to>
    <xdr:sp macro="" textlink="">
      <xdr:nvSpPr>
        <xdr:cNvPr id="516" name="フローチャート: 判断 515">
          <a:extLst>
            <a:ext uri="{FF2B5EF4-FFF2-40B4-BE49-F238E27FC236}">
              <a16:creationId xmlns:a16="http://schemas.microsoft.com/office/drawing/2014/main" xmlns="" id="{00000000-0008-0000-0700-000004020000}"/>
            </a:ext>
          </a:extLst>
        </xdr:cNvPr>
        <xdr:cNvSpPr/>
      </xdr:nvSpPr>
      <xdr:spPr>
        <a:xfrm>
          <a:off x="13652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55104</xdr:rowOff>
    </xdr:from>
    <xdr:ext cx="534377" cy="259045"/>
    <xdr:sp macro="" textlink="">
      <xdr:nvSpPr>
        <xdr:cNvPr id="517" name="テキスト ボックス 516">
          <a:extLst>
            <a:ext uri="{FF2B5EF4-FFF2-40B4-BE49-F238E27FC236}">
              <a16:creationId xmlns:a16="http://schemas.microsoft.com/office/drawing/2014/main" xmlns="" id="{00000000-0008-0000-0700-000005020000}"/>
            </a:ext>
          </a:extLst>
        </xdr:cNvPr>
        <xdr:cNvSpPr txBox="1"/>
      </xdr:nvSpPr>
      <xdr:spPr>
        <a:xfrm>
          <a:off x="13436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94016</xdr:rowOff>
    </xdr:from>
    <xdr:to>
      <xdr:col>67</xdr:col>
      <xdr:colOff>101600</xdr:colOff>
      <xdr:row>38</xdr:row>
      <xdr:rowOff>24166</xdr:rowOff>
    </xdr:to>
    <xdr:sp macro="" textlink="">
      <xdr:nvSpPr>
        <xdr:cNvPr id="518" name="フローチャート: 判断 517">
          <a:extLst>
            <a:ext uri="{FF2B5EF4-FFF2-40B4-BE49-F238E27FC236}">
              <a16:creationId xmlns:a16="http://schemas.microsoft.com/office/drawing/2014/main" xmlns="" id="{00000000-0008-0000-0700-000006020000}"/>
            </a:ext>
          </a:extLst>
        </xdr:cNvPr>
        <xdr:cNvSpPr/>
      </xdr:nvSpPr>
      <xdr:spPr>
        <a:xfrm>
          <a:off x="12763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40693</xdr:rowOff>
    </xdr:from>
    <xdr:ext cx="534377" cy="259045"/>
    <xdr:sp macro="" textlink="">
      <xdr:nvSpPr>
        <xdr:cNvPr id="519" name="テキスト ボックス 518">
          <a:extLst>
            <a:ext uri="{FF2B5EF4-FFF2-40B4-BE49-F238E27FC236}">
              <a16:creationId xmlns:a16="http://schemas.microsoft.com/office/drawing/2014/main" xmlns="" id="{00000000-0008-0000-0700-000007020000}"/>
            </a:ext>
          </a:extLst>
        </xdr:cNvPr>
        <xdr:cNvSpPr txBox="1"/>
      </xdr:nvSpPr>
      <xdr:spPr>
        <a:xfrm>
          <a:off x="12547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xmlns="" id="{00000000-0008-0000-07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xmlns="" id="{00000000-0008-0000-07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xmlns="" id="{00000000-0008-0000-07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xmlns="" id="{00000000-0008-0000-07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147463</xdr:rowOff>
    </xdr:from>
    <xdr:to>
      <xdr:col>85</xdr:col>
      <xdr:colOff>177800</xdr:colOff>
      <xdr:row>38</xdr:row>
      <xdr:rowOff>77612</xdr:rowOff>
    </xdr:to>
    <xdr:sp macro="" textlink="">
      <xdr:nvSpPr>
        <xdr:cNvPr id="525" name="楕円 524">
          <a:extLst>
            <a:ext uri="{FF2B5EF4-FFF2-40B4-BE49-F238E27FC236}">
              <a16:creationId xmlns:a16="http://schemas.microsoft.com/office/drawing/2014/main" xmlns="" id="{00000000-0008-0000-0700-00000D020000}"/>
            </a:ext>
          </a:extLst>
        </xdr:cNvPr>
        <xdr:cNvSpPr/>
      </xdr:nvSpPr>
      <xdr:spPr>
        <a:xfrm>
          <a:off x="16268700" y="64911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62390</xdr:rowOff>
    </xdr:from>
    <xdr:ext cx="534377" cy="259045"/>
    <xdr:sp macro="" textlink="">
      <xdr:nvSpPr>
        <xdr:cNvPr id="526" name="消防費該当値テキスト">
          <a:extLst>
            <a:ext uri="{FF2B5EF4-FFF2-40B4-BE49-F238E27FC236}">
              <a16:creationId xmlns:a16="http://schemas.microsoft.com/office/drawing/2014/main" xmlns="" id="{00000000-0008-0000-0700-00000E020000}"/>
            </a:ext>
          </a:extLst>
        </xdr:cNvPr>
        <xdr:cNvSpPr txBox="1"/>
      </xdr:nvSpPr>
      <xdr:spPr>
        <a:xfrm>
          <a:off x="16370300" y="640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140829</xdr:rowOff>
    </xdr:from>
    <xdr:to>
      <xdr:col>81</xdr:col>
      <xdr:colOff>101600</xdr:colOff>
      <xdr:row>38</xdr:row>
      <xdr:rowOff>70979</xdr:rowOff>
    </xdr:to>
    <xdr:sp macro="" textlink="">
      <xdr:nvSpPr>
        <xdr:cNvPr id="527" name="楕円 526">
          <a:extLst>
            <a:ext uri="{FF2B5EF4-FFF2-40B4-BE49-F238E27FC236}">
              <a16:creationId xmlns:a16="http://schemas.microsoft.com/office/drawing/2014/main" xmlns="" id="{00000000-0008-0000-0700-00000F020000}"/>
            </a:ext>
          </a:extLst>
        </xdr:cNvPr>
        <xdr:cNvSpPr/>
      </xdr:nvSpPr>
      <xdr:spPr>
        <a:xfrm>
          <a:off x="15430500" y="648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62106</xdr:rowOff>
    </xdr:from>
    <xdr:ext cx="534377"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5214111" y="657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135699</xdr:rowOff>
    </xdr:from>
    <xdr:to>
      <xdr:col>76</xdr:col>
      <xdr:colOff>165100</xdr:colOff>
      <xdr:row>38</xdr:row>
      <xdr:rowOff>65849</xdr:rowOff>
    </xdr:to>
    <xdr:sp macro="" textlink="">
      <xdr:nvSpPr>
        <xdr:cNvPr id="529" name="楕円 528">
          <a:extLst>
            <a:ext uri="{FF2B5EF4-FFF2-40B4-BE49-F238E27FC236}">
              <a16:creationId xmlns:a16="http://schemas.microsoft.com/office/drawing/2014/main" xmlns="" id="{00000000-0008-0000-0700-000011020000}"/>
            </a:ext>
          </a:extLst>
        </xdr:cNvPr>
        <xdr:cNvSpPr/>
      </xdr:nvSpPr>
      <xdr:spPr>
        <a:xfrm>
          <a:off x="14541500" y="647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56976</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4325111" y="657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150960</xdr:rowOff>
    </xdr:from>
    <xdr:to>
      <xdr:col>72</xdr:col>
      <xdr:colOff>38100</xdr:colOff>
      <xdr:row>38</xdr:row>
      <xdr:rowOff>81110</xdr:rowOff>
    </xdr:to>
    <xdr:sp macro="" textlink="">
      <xdr:nvSpPr>
        <xdr:cNvPr id="531" name="楕円 530">
          <a:extLst>
            <a:ext uri="{FF2B5EF4-FFF2-40B4-BE49-F238E27FC236}">
              <a16:creationId xmlns:a16="http://schemas.microsoft.com/office/drawing/2014/main" xmlns="" id="{00000000-0008-0000-0700-000013020000}"/>
            </a:ext>
          </a:extLst>
        </xdr:cNvPr>
        <xdr:cNvSpPr/>
      </xdr:nvSpPr>
      <xdr:spPr>
        <a:xfrm>
          <a:off x="13652500" y="64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72238</xdr:rowOff>
    </xdr:from>
    <xdr:ext cx="534377"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3436111" y="658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153612</xdr:rowOff>
    </xdr:from>
    <xdr:to>
      <xdr:col>67</xdr:col>
      <xdr:colOff>101600</xdr:colOff>
      <xdr:row>38</xdr:row>
      <xdr:rowOff>83762</xdr:rowOff>
    </xdr:to>
    <xdr:sp macro="" textlink="">
      <xdr:nvSpPr>
        <xdr:cNvPr id="533" name="楕円 532">
          <a:extLst>
            <a:ext uri="{FF2B5EF4-FFF2-40B4-BE49-F238E27FC236}">
              <a16:creationId xmlns:a16="http://schemas.microsoft.com/office/drawing/2014/main" xmlns="" id="{00000000-0008-0000-0700-000015020000}"/>
            </a:ext>
          </a:extLst>
        </xdr:cNvPr>
        <xdr:cNvSpPr/>
      </xdr:nvSpPr>
      <xdr:spPr>
        <a:xfrm>
          <a:off x="12763500" y="649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74889</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2547111" y="658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xmlns="" id="{00000000-0008-0000-07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xmlns="" id="{00000000-0008-0000-07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xmlns="" id="{00000000-0008-0000-07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xmlns="" id="{00000000-0008-0000-07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xmlns="" id="{00000000-0008-0000-07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xmlns="" id="{00000000-0008-0000-07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xmlns="" id="{00000000-0008-0000-07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xmlns="" id="{00000000-0008-0000-07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xmlns="" id="{00000000-0008-0000-07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5" name="直線コネクタ 544">
          <a:extLst>
            <a:ext uri="{FF2B5EF4-FFF2-40B4-BE49-F238E27FC236}">
              <a16:creationId xmlns:a16="http://schemas.microsoft.com/office/drawing/2014/main" xmlns="" id="{00000000-0008-0000-0700-00002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6" name="テキスト ボックス 545">
          <a:extLst>
            <a:ext uri="{FF2B5EF4-FFF2-40B4-BE49-F238E27FC236}">
              <a16:creationId xmlns:a16="http://schemas.microsoft.com/office/drawing/2014/main" xmlns="" id="{00000000-0008-0000-0700-000022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7" name="直線コネクタ 546">
          <a:extLst>
            <a:ext uri="{FF2B5EF4-FFF2-40B4-BE49-F238E27FC236}">
              <a16:creationId xmlns:a16="http://schemas.microsoft.com/office/drawing/2014/main" xmlns="" id="{00000000-0008-0000-0700-00002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48" name="テキスト ボックス 547">
          <a:extLst>
            <a:ext uri="{FF2B5EF4-FFF2-40B4-BE49-F238E27FC236}">
              <a16:creationId xmlns:a16="http://schemas.microsoft.com/office/drawing/2014/main" xmlns="" id="{00000000-0008-0000-0700-000024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49" name="直線コネクタ 548">
          <a:extLst>
            <a:ext uri="{FF2B5EF4-FFF2-40B4-BE49-F238E27FC236}">
              <a16:creationId xmlns:a16="http://schemas.microsoft.com/office/drawing/2014/main" xmlns="" id="{00000000-0008-0000-0700-00002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1" name="直線コネクタ 550">
          <a:extLst>
            <a:ext uri="{FF2B5EF4-FFF2-40B4-BE49-F238E27FC236}">
              <a16:creationId xmlns:a16="http://schemas.microsoft.com/office/drawing/2014/main" xmlns="" id="{00000000-0008-0000-0700-00002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3" name="直線コネクタ 552">
          <a:extLst>
            <a:ext uri="{FF2B5EF4-FFF2-40B4-BE49-F238E27FC236}">
              <a16:creationId xmlns:a16="http://schemas.microsoft.com/office/drawing/2014/main" xmlns="" id="{00000000-0008-0000-0700-00002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5" name="直線コネクタ 554">
          <a:extLst>
            <a:ext uri="{FF2B5EF4-FFF2-40B4-BE49-F238E27FC236}">
              <a16:creationId xmlns:a16="http://schemas.microsoft.com/office/drawing/2014/main" xmlns="" id="{00000000-0008-0000-0700-00002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56" name="テキスト ボックス 555">
          <a:extLst>
            <a:ext uri="{FF2B5EF4-FFF2-40B4-BE49-F238E27FC236}">
              <a16:creationId xmlns:a16="http://schemas.microsoft.com/office/drawing/2014/main" xmlns="" id="{00000000-0008-0000-0700-00002C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a:extLst>
            <a:ext uri="{FF2B5EF4-FFF2-40B4-BE49-F238E27FC236}">
              <a16:creationId xmlns:a16="http://schemas.microsoft.com/office/drawing/2014/main" xmlns="" id="{00000000-0008-0000-0700-00002E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xmlns=""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18045</xdr:rowOff>
    </xdr:from>
    <xdr:to>
      <xdr:col>85</xdr:col>
      <xdr:colOff>126364</xdr:colOff>
      <xdr:row>59</xdr:row>
      <xdr:rowOff>24395</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flipV="1">
          <a:off x="16317595" y="8761995"/>
          <a:ext cx="1269"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28222</xdr:rowOff>
    </xdr:from>
    <xdr:ext cx="534377" cy="259045"/>
    <xdr:sp macro="" textlink="">
      <xdr:nvSpPr>
        <xdr:cNvPr id="561" name="教育費最小値テキスト">
          <a:extLst>
            <a:ext uri="{FF2B5EF4-FFF2-40B4-BE49-F238E27FC236}">
              <a16:creationId xmlns:a16="http://schemas.microsoft.com/office/drawing/2014/main" xmlns="" id="{00000000-0008-0000-0700-000031020000}"/>
            </a:ext>
          </a:extLst>
        </xdr:cNvPr>
        <xdr:cNvSpPr txBox="1"/>
      </xdr:nvSpPr>
      <xdr:spPr>
        <a:xfrm>
          <a:off x="16370300" y="1014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24395</xdr:rowOff>
    </xdr:from>
    <xdr:to>
      <xdr:col>86</xdr:col>
      <xdr:colOff>25400</xdr:colOff>
      <xdr:row>59</xdr:row>
      <xdr:rowOff>24395</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6230600" y="1013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136172</xdr:rowOff>
    </xdr:from>
    <xdr:ext cx="599010" cy="259045"/>
    <xdr:sp macro="" textlink="">
      <xdr:nvSpPr>
        <xdr:cNvPr id="563" name="教育費最大値テキスト">
          <a:extLst>
            <a:ext uri="{FF2B5EF4-FFF2-40B4-BE49-F238E27FC236}">
              <a16:creationId xmlns:a16="http://schemas.microsoft.com/office/drawing/2014/main" xmlns="" id="{00000000-0008-0000-0700-000033020000}"/>
            </a:ext>
          </a:extLst>
        </xdr:cNvPr>
        <xdr:cNvSpPr txBox="1"/>
      </xdr:nvSpPr>
      <xdr:spPr>
        <a:xfrm>
          <a:off x="16370300" y="853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18045</xdr:rowOff>
    </xdr:from>
    <xdr:to>
      <xdr:col>86</xdr:col>
      <xdr:colOff>25400</xdr:colOff>
      <xdr:row>51</xdr:row>
      <xdr:rowOff>18045</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6230600" y="876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166984</xdr:rowOff>
    </xdr:from>
    <xdr:to>
      <xdr:col>85</xdr:col>
      <xdr:colOff>127000</xdr:colOff>
      <xdr:row>58</xdr:row>
      <xdr:rowOff>170992</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flipV="1">
          <a:off x="15481300" y="10111084"/>
          <a:ext cx="838200" cy="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112443</xdr:rowOff>
    </xdr:from>
    <xdr:ext cx="534377" cy="259045"/>
    <xdr:sp macro="" textlink="">
      <xdr:nvSpPr>
        <xdr:cNvPr id="566" name="教育費平均値テキスト">
          <a:extLst>
            <a:ext uri="{FF2B5EF4-FFF2-40B4-BE49-F238E27FC236}">
              <a16:creationId xmlns:a16="http://schemas.microsoft.com/office/drawing/2014/main" xmlns="" id="{00000000-0008-0000-0700-000036020000}"/>
            </a:ext>
          </a:extLst>
        </xdr:cNvPr>
        <xdr:cNvSpPr txBox="1"/>
      </xdr:nvSpPr>
      <xdr:spPr>
        <a:xfrm>
          <a:off x="16370300" y="9885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89566</xdr:rowOff>
    </xdr:from>
    <xdr:to>
      <xdr:col>85</xdr:col>
      <xdr:colOff>177800</xdr:colOff>
      <xdr:row>59</xdr:row>
      <xdr:rowOff>19716</xdr:rowOff>
    </xdr:to>
    <xdr:sp macro="" textlink="">
      <xdr:nvSpPr>
        <xdr:cNvPr id="567" name="フローチャート: 判断 566">
          <a:extLst>
            <a:ext uri="{FF2B5EF4-FFF2-40B4-BE49-F238E27FC236}">
              <a16:creationId xmlns:a16="http://schemas.microsoft.com/office/drawing/2014/main" xmlns="" id="{00000000-0008-0000-0700-000037020000}"/>
            </a:ext>
          </a:extLst>
        </xdr:cNvPr>
        <xdr:cNvSpPr/>
      </xdr:nvSpPr>
      <xdr:spPr>
        <a:xfrm>
          <a:off x="16268700" y="1003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164652</xdr:rowOff>
    </xdr:from>
    <xdr:to>
      <xdr:col>81</xdr:col>
      <xdr:colOff>50800</xdr:colOff>
      <xdr:row>58</xdr:row>
      <xdr:rowOff>170992</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4592300" y="10108752"/>
          <a:ext cx="889000" cy="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99587</xdr:rowOff>
    </xdr:from>
    <xdr:to>
      <xdr:col>81</xdr:col>
      <xdr:colOff>101600</xdr:colOff>
      <xdr:row>59</xdr:row>
      <xdr:rowOff>29737</xdr:rowOff>
    </xdr:to>
    <xdr:sp macro="" textlink="">
      <xdr:nvSpPr>
        <xdr:cNvPr id="569" name="フローチャート: 判断 568">
          <a:extLst>
            <a:ext uri="{FF2B5EF4-FFF2-40B4-BE49-F238E27FC236}">
              <a16:creationId xmlns:a16="http://schemas.microsoft.com/office/drawing/2014/main" xmlns="" id="{00000000-0008-0000-0700-000039020000}"/>
            </a:ext>
          </a:extLst>
        </xdr:cNvPr>
        <xdr:cNvSpPr/>
      </xdr:nvSpPr>
      <xdr:spPr>
        <a:xfrm>
          <a:off x="15430500" y="1004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46264</xdr:rowOff>
    </xdr:from>
    <xdr:ext cx="534377"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5214111" y="981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164652</xdr:rowOff>
    </xdr:from>
    <xdr:to>
      <xdr:col>76</xdr:col>
      <xdr:colOff>114300</xdr:colOff>
      <xdr:row>59</xdr:row>
      <xdr:rowOff>13546</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flipV="1">
          <a:off x="13703300" y="10108752"/>
          <a:ext cx="889000" cy="2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110230</xdr:rowOff>
    </xdr:from>
    <xdr:to>
      <xdr:col>76</xdr:col>
      <xdr:colOff>165100</xdr:colOff>
      <xdr:row>59</xdr:row>
      <xdr:rowOff>40380</xdr:rowOff>
    </xdr:to>
    <xdr:sp macro="" textlink="">
      <xdr:nvSpPr>
        <xdr:cNvPr id="572" name="フローチャート: 判断 571">
          <a:extLst>
            <a:ext uri="{FF2B5EF4-FFF2-40B4-BE49-F238E27FC236}">
              <a16:creationId xmlns:a16="http://schemas.microsoft.com/office/drawing/2014/main" xmlns="" id="{00000000-0008-0000-0700-00003C020000}"/>
            </a:ext>
          </a:extLst>
        </xdr:cNvPr>
        <xdr:cNvSpPr/>
      </xdr:nvSpPr>
      <xdr:spPr>
        <a:xfrm>
          <a:off x="14541500" y="10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56907</xdr:rowOff>
    </xdr:from>
    <xdr:ext cx="534377" cy="259045"/>
    <xdr:sp macro="" textlink="">
      <xdr:nvSpPr>
        <xdr:cNvPr id="573" name="テキスト ボックス 572">
          <a:extLst>
            <a:ext uri="{FF2B5EF4-FFF2-40B4-BE49-F238E27FC236}">
              <a16:creationId xmlns:a16="http://schemas.microsoft.com/office/drawing/2014/main" xmlns="" id="{00000000-0008-0000-0700-00003D020000}"/>
            </a:ext>
          </a:extLst>
        </xdr:cNvPr>
        <xdr:cNvSpPr txBox="1"/>
      </xdr:nvSpPr>
      <xdr:spPr>
        <a:xfrm>
          <a:off x="14325111" y="98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8489</xdr:rowOff>
    </xdr:from>
    <xdr:to>
      <xdr:col>71</xdr:col>
      <xdr:colOff>177800</xdr:colOff>
      <xdr:row>59</xdr:row>
      <xdr:rowOff>13546</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a:off x="12814300" y="10124039"/>
          <a:ext cx="889000" cy="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101120</xdr:rowOff>
    </xdr:from>
    <xdr:to>
      <xdr:col>72</xdr:col>
      <xdr:colOff>38100</xdr:colOff>
      <xdr:row>59</xdr:row>
      <xdr:rowOff>31270</xdr:rowOff>
    </xdr:to>
    <xdr:sp macro="" textlink="">
      <xdr:nvSpPr>
        <xdr:cNvPr id="575" name="フローチャート: 判断 574">
          <a:extLst>
            <a:ext uri="{FF2B5EF4-FFF2-40B4-BE49-F238E27FC236}">
              <a16:creationId xmlns:a16="http://schemas.microsoft.com/office/drawing/2014/main" xmlns="" id="{00000000-0008-0000-0700-00003F020000}"/>
            </a:ext>
          </a:extLst>
        </xdr:cNvPr>
        <xdr:cNvSpPr/>
      </xdr:nvSpPr>
      <xdr:spPr>
        <a:xfrm>
          <a:off x="13652500" y="1004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47797</xdr:rowOff>
    </xdr:from>
    <xdr:ext cx="534377" cy="259045"/>
    <xdr:sp macro="" textlink="">
      <xdr:nvSpPr>
        <xdr:cNvPr id="576" name="テキスト ボックス 575">
          <a:extLst>
            <a:ext uri="{FF2B5EF4-FFF2-40B4-BE49-F238E27FC236}">
              <a16:creationId xmlns:a16="http://schemas.microsoft.com/office/drawing/2014/main" xmlns="" id="{00000000-0008-0000-0700-000040020000}"/>
            </a:ext>
          </a:extLst>
        </xdr:cNvPr>
        <xdr:cNvSpPr txBox="1"/>
      </xdr:nvSpPr>
      <xdr:spPr>
        <a:xfrm>
          <a:off x="13436111" y="982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91691</xdr:rowOff>
    </xdr:from>
    <xdr:to>
      <xdr:col>67</xdr:col>
      <xdr:colOff>101600</xdr:colOff>
      <xdr:row>59</xdr:row>
      <xdr:rowOff>21841</xdr:rowOff>
    </xdr:to>
    <xdr:sp macro="" textlink="">
      <xdr:nvSpPr>
        <xdr:cNvPr id="577" name="フローチャート: 判断 576">
          <a:extLst>
            <a:ext uri="{FF2B5EF4-FFF2-40B4-BE49-F238E27FC236}">
              <a16:creationId xmlns:a16="http://schemas.microsoft.com/office/drawing/2014/main" xmlns="" id="{00000000-0008-0000-0700-000041020000}"/>
            </a:ext>
          </a:extLst>
        </xdr:cNvPr>
        <xdr:cNvSpPr/>
      </xdr:nvSpPr>
      <xdr:spPr>
        <a:xfrm>
          <a:off x="12763500" y="1003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38368</xdr:rowOff>
    </xdr:from>
    <xdr:ext cx="534377" cy="259045"/>
    <xdr:sp macro="" textlink="">
      <xdr:nvSpPr>
        <xdr:cNvPr id="578" name="テキスト ボックス 577">
          <a:extLst>
            <a:ext uri="{FF2B5EF4-FFF2-40B4-BE49-F238E27FC236}">
              <a16:creationId xmlns:a16="http://schemas.microsoft.com/office/drawing/2014/main" xmlns="" id="{00000000-0008-0000-0700-000042020000}"/>
            </a:ext>
          </a:extLst>
        </xdr:cNvPr>
        <xdr:cNvSpPr txBox="1"/>
      </xdr:nvSpPr>
      <xdr:spPr>
        <a:xfrm>
          <a:off x="12547111" y="981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116184</xdr:rowOff>
    </xdr:from>
    <xdr:to>
      <xdr:col>85</xdr:col>
      <xdr:colOff>177800</xdr:colOff>
      <xdr:row>59</xdr:row>
      <xdr:rowOff>46334</xdr:rowOff>
    </xdr:to>
    <xdr:sp macro="" textlink="">
      <xdr:nvSpPr>
        <xdr:cNvPr id="584" name="楕円 583">
          <a:extLst>
            <a:ext uri="{FF2B5EF4-FFF2-40B4-BE49-F238E27FC236}">
              <a16:creationId xmlns:a16="http://schemas.microsoft.com/office/drawing/2014/main" xmlns="" id="{00000000-0008-0000-0700-000048020000}"/>
            </a:ext>
          </a:extLst>
        </xdr:cNvPr>
        <xdr:cNvSpPr/>
      </xdr:nvSpPr>
      <xdr:spPr>
        <a:xfrm>
          <a:off x="16268700" y="1006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67994</xdr:rowOff>
    </xdr:from>
    <xdr:ext cx="534377" cy="259045"/>
    <xdr:sp macro="" textlink="">
      <xdr:nvSpPr>
        <xdr:cNvPr id="585" name="教育費該当値テキスト">
          <a:extLst>
            <a:ext uri="{FF2B5EF4-FFF2-40B4-BE49-F238E27FC236}">
              <a16:creationId xmlns:a16="http://schemas.microsoft.com/office/drawing/2014/main" xmlns="" id="{00000000-0008-0000-0700-000049020000}"/>
            </a:ext>
          </a:extLst>
        </xdr:cNvPr>
        <xdr:cNvSpPr txBox="1"/>
      </xdr:nvSpPr>
      <xdr:spPr>
        <a:xfrm>
          <a:off x="16370300" y="1001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120192</xdr:rowOff>
    </xdr:from>
    <xdr:to>
      <xdr:col>81</xdr:col>
      <xdr:colOff>101600</xdr:colOff>
      <xdr:row>59</xdr:row>
      <xdr:rowOff>50342</xdr:rowOff>
    </xdr:to>
    <xdr:sp macro="" textlink="">
      <xdr:nvSpPr>
        <xdr:cNvPr id="586" name="楕円 585">
          <a:extLst>
            <a:ext uri="{FF2B5EF4-FFF2-40B4-BE49-F238E27FC236}">
              <a16:creationId xmlns:a16="http://schemas.microsoft.com/office/drawing/2014/main" xmlns="" id="{00000000-0008-0000-0700-00004A020000}"/>
            </a:ext>
          </a:extLst>
        </xdr:cNvPr>
        <xdr:cNvSpPr/>
      </xdr:nvSpPr>
      <xdr:spPr>
        <a:xfrm>
          <a:off x="15430500" y="100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41469</xdr:rowOff>
    </xdr:from>
    <xdr:ext cx="534377"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5214111" y="1015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113852</xdr:rowOff>
    </xdr:from>
    <xdr:to>
      <xdr:col>76</xdr:col>
      <xdr:colOff>165100</xdr:colOff>
      <xdr:row>59</xdr:row>
      <xdr:rowOff>44002</xdr:rowOff>
    </xdr:to>
    <xdr:sp macro="" textlink="">
      <xdr:nvSpPr>
        <xdr:cNvPr id="588" name="楕円 587">
          <a:extLst>
            <a:ext uri="{FF2B5EF4-FFF2-40B4-BE49-F238E27FC236}">
              <a16:creationId xmlns:a16="http://schemas.microsoft.com/office/drawing/2014/main" xmlns="" id="{00000000-0008-0000-0700-00004C020000}"/>
            </a:ext>
          </a:extLst>
        </xdr:cNvPr>
        <xdr:cNvSpPr/>
      </xdr:nvSpPr>
      <xdr:spPr>
        <a:xfrm>
          <a:off x="14541500" y="100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35129</xdr:rowOff>
    </xdr:from>
    <xdr:ext cx="534377"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4325111" y="1015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134196</xdr:rowOff>
    </xdr:from>
    <xdr:to>
      <xdr:col>72</xdr:col>
      <xdr:colOff>38100</xdr:colOff>
      <xdr:row>59</xdr:row>
      <xdr:rowOff>64346</xdr:rowOff>
    </xdr:to>
    <xdr:sp macro="" textlink="">
      <xdr:nvSpPr>
        <xdr:cNvPr id="590" name="楕円 589">
          <a:extLst>
            <a:ext uri="{FF2B5EF4-FFF2-40B4-BE49-F238E27FC236}">
              <a16:creationId xmlns:a16="http://schemas.microsoft.com/office/drawing/2014/main" xmlns="" id="{00000000-0008-0000-0700-00004E020000}"/>
            </a:ext>
          </a:extLst>
        </xdr:cNvPr>
        <xdr:cNvSpPr/>
      </xdr:nvSpPr>
      <xdr:spPr>
        <a:xfrm>
          <a:off x="13652500" y="1007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55473</xdr:rowOff>
    </xdr:from>
    <xdr:ext cx="534377"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3436111" y="1017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129139</xdr:rowOff>
    </xdr:from>
    <xdr:to>
      <xdr:col>67</xdr:col>
      <xdr:colOff>101600</xdr:colOff>
      <xdr:row>59</xdr:row>
      <xdr:rowOff>59289</xdr:rowOff>
    </xdr:to>
    <xdr:sp macro="" textlink="">
      <xdr:nvSpPr>
        <xdr:cNvPr id="592" name="楕円 591">
          <a:extLst>
            <a:ext uri="{FF2B5EF4-FFF2-40B4-BE49-F238E27FC236}">
              <a16:creationId xmlns:a16="http://schemas.microsoft.com/office/drawing/2014/main" xmlns="" id="{00000000-0008-0000-0700-000050020000}"/>
            </a:ext>
          </a:extLst>
        </xdr:cNvPr>
        <xdr:cNvSpPr/>
      </xdr:nvSpPr>
      <xdr:spPr>
        <a:xfrm>
          <a:off x="12763500" y="1007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50416</xdr:rowOff>
    </xdr:from>
    <xdr:ext cx="534377"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2547111" y="1016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xmlns="" id="{00000000-0008-0000-07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xmlns="" id="{00000000-0008-0000-07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xmlns=""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xmlns="" id="{00000000-0008-0000-07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xmlns="" id="{00000000-0008-0000-07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xmlns="" id="{00000000-0008-0000-07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xmlns=""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xmlns="" id="{00000000-0008-0000-07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xmlns=""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105795</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flipV="1">
          <a:off x="16317595" y="12107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59632</xdr:rowOff>
    </xdr:from>
    <xdr:ext cx="249299" cy="259045"/>
    <xdr:sp macro="" textlink="">
      <xdr:nvSpPr>
        <xdr:cNvPr id="618" name="災害復旧費最小値テキスト">
          <a:extLst>
            <a:ext uri="{FF2B5EF4-FFF2-40B4-BE49-F238E27FC236}">
              <a16:creationId xmlns:a16="http://schemas.microsoft.com/office/drawing/2014/main" xmlns="" id="{00000000-0008-0000-0700-00006A020000}"/>
            </a:ext>
          </a:extLst>
        </xdr:cNvPr>
        <xdr:cNvSpPr txBox="1"/>
      </xdr:nvSpPr>
      <xdr:spPr>
        <a:xfrm>
          <a:off x="16370300" y="1360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52472</xdr:rowOff>
    </xdr:from>
    <xdr:ext cx="599010" cy="259045"/>
    <xdr:sp macro="" textlink="">
      <xdr:nvSpPr>
        <xdr:cNvPr id="620" name="災害復旧費最大値テキスト">
          <a:extLst>
            <a:ext uri="{FF2B5EF4-FFF2-40B4-BE49-F238E27FC236}">
              <a16:creationId xmlns:a16="http://schemas.microsoft.com/office/drawing/2014/main" xmlns="" id="{00000000-0008-0000-0700-00006C020000}"/>
            </a:ext>
          </a:extLst>
        </xdr:cNvPr>
        <xdr:cNvSpPr txBox="1"/>
      </xdr:nvSpPr>
      <xdr:spPr>
        <a:xfrm>
          <a:off x="16370300" y="1188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388,899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105795</xdr:rowOff>
    </xdr:from>
    <xdr:to>
      <xdr:col>86</xdr:col>
      <xdr:colOff>25400</xdr:colOff>
      <xdr:row>70</xdr:row>
      <xdr:rowOff>105795</xdr:rowOff>
    </xdr:to>
    <xdr:cxnSp macro="">
      <xdr:nvCxnSpPr>
        <xdr:cNvPr id="621" name="直線コネクタ 620">
          <a:extLst>
            <a:ext uri="{FF2B5EF4-FFF2-40B4-BE49-F238E27FC236}">
              <a16:creationId xmlns:a16="http://schemas.microsoft.com/office/drawing/2014/main" xmlns="" id="{00000000-0008-0000-0700-00006D020000}"/>
            </a:ext>
          </a:extLst>
        </xdr:cNvPr>
        <xdr:cNvCxnSpPr/>
      </xdr:nvCxnSpPr>
      <xdr:spPr>
        <a:xfrm>
          <a:off x="16230600" y="12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107952</xdr:rowOff>
    </xdr:from>
    <xdr:to>
      <xdr:col>85</xdr:col>
      <xdr:colOff>127000</xdr:colOff>
      <xdr:row>79</xdr:row>
      <xdr:rowOff>20988</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flipV="1">
          <a:off x="15481300" y="13481052"/>
          <a:ext cx="838200" cy="8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104081</xdr:rowOff>
    </xdr:from>
    <xdr:ext cx="534377" cy="259045"/>
    <xdr:sp macro="" textlink="">
      <xdr:nvSpPr>
        <xdr:cNvPr id="623" name="災害復旧費平均値テキスト">
          <a:extLst>
            <a:ext uri="{FF2B5EF4-FFF2-40B4-BE49-F238E27FC236}">
              <a16:creationId xmlns:a16="http://schemas.microsoft.com/office/drawing/2014/main" xmlns="" id="{00000000-0008-0000-0700-00006F020000}"/>
            </a:ext>
          </a:extLst>
        </xdr:cNvPr>
        <xdr:cNvSpPr txBox="1"/>
      </xdr:nvSpPr>
      <xdr:spPr>
        <a:xfrm>
          <a:off x="16370300" y="1347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125654</xdr:rowOff>
    </xdr:from>
    <xdr:to>
      <xdr:col>85</xdr:col>
      <xdr:colOff>177800</xdr:colOff>
      <xdr:row>79</xdr:row>
      <xdr:rowOff>55804</xdr:rowOff>
    </xdr:to>
    <xdr:sp macro="" textlink="">
      <xdr:nvSpPr>
        <xdr:cNvPr id="624" name="フローチャート: 判断 623">
          <a:extLst>
            <a:ext uri="{FF2B5EF4-FFF2-40B4-BE49-F238E27FC236}">
              <a16:creationId xmlns:a16="http://schemas.microsoft.com/office/drawing/2014/main" xmlns="" id="{00000000-0008-0000-0700-000070020000}"/>
            </a:ext>
          </a:extLst>
        </xdr:cNvPr>
        <xdr:cNvSpPr/>
      </xdr:nvSpPr>
      <xdr:spPr>
        <a:xfrm>
          <a:off x="16268700" y="134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20988</xdr:rowOff>
    </xdr:from>
    <xdr:to>
      <xdr:col>81</xdr:col>
      <xdr:colOff>50800</xdr:colOff>
      <xdr:row>79</xdr:row>
      <xdr:rowOff>44450</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flipV="1">
          <a:off x="14592300" y="13565538"/>
          <a:ext cx="889000" cy="2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131721</xdr:rowOff>
    </xdr:from>
    <xdr:to>
      <xdr:col>81</xdr:col>
      <xdr:colOff>101600</xdr:colOff>
      <xdr:row>79</xdr:row>
      <xdr:rowOff>61871</xdr:rowOff>
    </xdr:to>
    <xdr:sp macro="" textlink="">
      <xdr:nvSpPr>
        <xdr:cNvPr id="626" name="フローチャート: 判断 625">
          <a:extLst>
            <a:ext uri="{FF2B5EF4-FFF2-40B4-BE49-F238E27FC236}">
              <a16:creationId xmlns:a16="http://schemas.microsoft.com/office/drawing/2014/main" xmlns="" id="{00000000-0008-0000-0700-000072020000}"/>
            </a:ext>
          </a:extLst>
        </xdr:cNvPr>
        <xdr:cNvSpPr/>
      </xdr:nvSpPr>
      <xdr:spPr>
        <a:xfrm>
          <a:off x="15430500" y="1350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78398</xdr:rowOff>
    </xdr:from>
    <xdr:ext cx="469744"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5246428" y="1328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128025</xdr:rowOff>
    </xdr:from>
    <xdr:to>
      <xdr:col>76</xdr:col>
      <xdr:colOff>165100</xdr:colOff>
      <xdr:row>79</xdr:row>
      <xdr:rowOff>58175</xdr:rowOff>
    </xdr:to>
    <xdr:sp macro="" textlink="">
      <xdr:nvSpPr>
        <xdr:cNvPr id="629" name="フローチャート: 判断 628">
          <a:extLst>
            <a:ext uri="{FF2B5EF4-FFF2-40B4-BE49-F238E27FC236}">
              <a16:creationId xmlns:a16="http://schemas.microsoft.com/office/drawing/2014/main" xmlns="" id="{00000000-0008-0000-0700-000075020000}"/>
            </a:ext>
          </a:extLst>
        </xdr:cNvPr>
        <xdr:cNvSpPr/>
      </xdr:nvSpPr>
      <xdr:spPr>
        <a:xfrm>
          <a:off x="14541500" y="1350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74702</xdr:rowOff>
    </xdr:from>
    <xdr:ext cx="469744"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4357428" y="1327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23735</xdr:rowOff>
    </xdr:from>
    <xdr:to>
      <xdr:col>71</xdr:col>
      <xdr:colOff>177800</xdr:colOff>
      <xdr:row>79</xdr:row>
      <xdr:rowOff>44450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2814300" y="13568285"/>
          <a:ext cx="889000" cy="2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128001</xdr:rowOff>
    </xdr:from>
    <xdr:to>
      <xdr:col>72</xdr:col>
      <xdr:colOff>38100</xdr:colOff>
      <xdr:row>79</xdr:row>
      <xdr:rowOff>58151</xdr:rowOff>
    </xdr:to>
    <xdr:sp macro="" textlink="">
      <xdr:nvSpPr>
        <xdr:cNvPr id="632" name="フローチャート: 判断 631">
          <a:extLst>
            <a:ext uri="{FF2B5EF4-FFF2-40B4-BE49-F238E27FC236}">
              <a16:creationId xmlns:a16="http://schemas.microsoft.com/office/drawing/2014/main" xmlns="" id="{00000000-0008-0000-0700-000078020000}"/>
            </a:ext>
          </a:extLst>
        </xdr:cNvPr>
        <xdr:cNvSpPr/>
      </xdr:nvSpPr>
      <xdr:spPr>
        <a:xfrm>
          <a:off x="13652500" y="135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74678</xdr:rowOff>
    </xdr:from>
    <xdr:ext cx="469744"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3468428" y="1327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130014</xdr:rowOff>
    </xdr:from>
    <xdr:to>
      <xdr:col>67</xdr:col>
      <xdr:colOff>101600</xdr:colOff>
      <xdr:row>79</xdr:row>
      <xdr:rowOff>60164</xdr:rowOff>
    </xdr:to>
    <xdr:sp macro="" textlink="">
      <xdr:nvSpPr>
        <xdr:cNvPr id="634" name="フローチャート: 判断 633">
          <a:extLst>
            <a:ext uri="{FF2B5EF4-FFF2-40B4-BE49-F238E27FC236}">
              <a16:creationId xmlns:a16="http://schemas.microsoft.com/office/drawing/2014/main" xmlns="" id="{00000000-0008-0000-0700-00007A020000}"/>
            </a:ext>
          </a:extLst>
        </xdr:cNvPr>
        <xdr:cNvSpPr/>
      </xdr:nvSpPr>
      <xdr:spPr>
        <a:xfrm>
          <a:off x="12763500" y="135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76691</xdr:rowOff>
    </xdr:from>
    <xdr:ext cx="469744"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2579428" y="1327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xmlns=""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57152</xdr:rowOff>
    </xdr:from>
    <xdr:to>
      <xdr:col>85</xdr:col>
      <xdr:colOff>177800</xdr:colOff>
      <xdr:row>78</xdr:row>
      <xdr:rowOff>158752</xdr:rowOff>
    </xdr:to>
    <xdr:sp macro="" textlink="">
      <xdr:nvSpPr>
        <xdr:cNvPr id="641" name="楕円 640">
          <a:extLst>
            <a:ext uri="{FF2B5EF4-FFF2-40B4-BE49-F238E27FC236}">
              <a16:creationId xmlns:a16="http://schemas.microsoft.com/office/drawing/2014/main" xmlns="" id="{00000000-0008-0000-0700-000081020000}"/>
            </a:ext>
          </a:extLst>
        </xdr:cNvPr>
        <xdr:cNvSpPr/>
      </xdr:nvSpPr>
      <xdr:spPr>
        <a:xfrm>
          <a:off x="16268700" y="1343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16529</xdr:rowOff>
    </xdr:from>
    <xdr:ext cx="534377" cy="259045"/>
    <xdr:sp macro="" textlink="">
      <xdr:nvSpPr>
        <xdr:cNvPr id="642" name="災害復旧費該当値テキスト">
          <a:extLst>
            <a:ext uri="{FF2B5EF4-FFF2-40B4-BE49-F238E27FC236}">
              <a16:creationId xmlns:a16="http://schemas.microsoft.com/office/drawing/2014/main" xmlns="" id="{00000000-0008-0000-0700-000082020000}"/>
            </a:ext>
          </a:extLst>
        </xdr:cNvPr>
        <xdr:cNvSpPr txBox="1"/>
      </xdr:nvSpPr>
      <xdr:spPr>
        <a:xfrm>
          <a:off x="16370300" y="1321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141638</xdr:rowOff>
    </xdr:from>
    <xdr:to>
      <xdr:col>81</xdr:col>
      <xdr:colOff>101600</xdr:colOff>
      <xdr:row>79</xdr:row>
      <xdr:rowOff>71788</xdr:rowOff>
    </xdr:to>
    <xdr:sp macro="" textlink="">
      <xdr:nvSpPr>
        <xdr:cNvPr id="643" name="楕円 642">
          <a:extLst>
            <a:ext uri="{FF2B5EF4-FFF2-40B4-BE49-F238E27FC236}">
              <a16:creationId xmlns:a16="http://schemas.microsoft.com/office/drawing/2014/main" xmlns="" id="{00000000-0008-0000-0700-000083020000}"/>
            </a:ext>
          </a:extLst>
        </xdr:cNvPr>
        <xdr:cNvSpPr/>
      </xdr:nvSpPr>
      <xdr:spPr>
        <a:xfrm>
          <a:off x="15430500" y="1351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62915</xdr:rowOff>
    </xdr:from>
    <xdr:ext cx="469744" cy="259045"/>
    <xdr:sp macro="" textlink="">
      <xdr:nvSpPr>
        <xdr:cNvPr id="644" name="テキスト ボックス 643">
          <a:extLst>
            <a:ext uri="{FF2B5EF4-FFF2-40B4-BE49-F238E27FC236}">
              <a16:creationId xmlns:a16="http://schemas.microsoft.com/office/drawing/2014/main" xmlns="" id="{00000000-0008-0000-0700-000084020000}"/>
            </a:ext>
          </a:extLst>
        </xdr:cNvPr>
        <xdr:cNvSpPr txBox="1"/>
      </xdr:nvSpPr>
      <xdr:spPr>
        <a:xfrm>
          <a:off x="15246428" y="13607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5" name="楕円 644">
          <a:extLst>
            <a:ext uri="{FF2B5EF4-FFF2-40B4-BE49-F238E27FC236}">
              <a16:creationId xmlns:a16="http://schemas.microsoft.com/office/drawing/2014/main" xmlns="" id="{00000000-0008-0000-0700-000085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6" name="テキスト ボックス 645">
          <a:extLst>
            <a:ext uri="{FF2B5EF4-FFF2-40B4-BE49-F238E27FC236}">
              <a16:creationId xmlns:a16="http://schemas.microsoft.com/office/drawing/2014/main" xmlns="" id="{00000000-0008-0000-0700-000086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7" name="楕円 646">
          <a:extLst>
            <a:ext uri="{FF2B5EF4-FFF2-40B4-BE49-F238E27FC236}">
              <a16:creationId xmlns:a16="http://schemas.microsoft.com/office/drawing/2014/main" xmlns="" id="{00000000-0008-0000-0700-000087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144385</xdr:rowOff>
    </xdr:from>
    <xdr:to>
      <xdr:col>67</xdr:col>
      <xdr:colOff>101600</xdr:colOff>
      <xdr:row>79</xdr:row>
      <xdr:rowOff>74535</xdr:rowOff>
    </xdr:to>
    <xdr:sp macro="" textlink="">
      <xdr:nvSpPr>
        <xdr:cNvPr id="649" name="楕円 648">
          <a:extLst>
            <a:ext uri="{FF2B5EF4-FFF2-40B4-BE49-F238E27FC236}">
              <a16:creationId xmlns:a16="http://schemas.microsoft.com/office/drawing/2014/main" xmlns="" id="{00000000-0008-0000-0700-000089020000}"/>
            </a:ext>
          </a:extLst>
        </xdr:cNvPr>
        <xdr:cNvSpPr/>
      </xdr:nvSpPr>
      <xdr:spPr>
        <a:xfrm>
          <a:off x="12763500" y="1351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65662</xdr:rowOff>
    </xdr:from>
    <xdr:ext cx="469744"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2579428" y="13610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xmlns=""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xmlns=""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xmlns=""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xmlns=""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xmlns=""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xmlns=""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xmlns=""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xmlns=""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xmlns=""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1" name="直線コネクタ 660">
          <a:extLst>
            <a:ext uri="{FF2B5EF4-FFF2-40B4-BE49-F238E27FC236}">
              <a16:creationId xmlns:a16="http://schemas.microsoft.com/office/drawing/2014/main" xmlns="" id="{00000000-0008-0000-0700-00009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xmlns="" id="{00000000-0008-0000-07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5" name="直線コネクタ 664">
          <a:extLst>
            <a:ext uri="{FF2B5EF4-FFF2-40B4-BE49-F238E27FC236}">
              <a16:creationId xmlns:a16="http://schemas.microsoft.com/office/drawing/2014/main" xmlns="" id="{00000000-0008-0000-0700-000099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6" name="テキスト ボックス 665">
          <a:extLst>
            <a:ext uri="{FF2B5EF4-FFF2-40B4-BE49-F238E27FC236}">
              <a16:creationId xmlns:a16="http://schemas.microsoft.com/office/drawing/2014/main" xmlns="" id="{00000000-0008-0000-0700-00009A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xmlns="" id="{00000000-0008-0000-07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a:extLst>
            <a:ext uri="{FF2B5EF4-FFF2-40B4-BE49-F238E27FC236}">
              <a16:creationId xmlns:a16="http://schemas.microsoft.com/office/drawing/2014/main" xmlns="" id="{00000000-0008-0000-07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126178</xdr:rowOff>
    </xdr:from>
    <xdr:to>
      <xdr:col>85</xdr:col>
      <xdr:colOff>126364</xdr:colOff>
      <xdr:row>98</xdr:row>
      <xdr:rowOff>18599</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flipV="1">
          <a:off x="16317595" y="15556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22426</xdr:rowOff>
    </xdr:from>
    <xdr:ext cx="469744" cy="259045"/>
    <xdr:sp macro="" textlink="">
      <xdr:nvSpPr>
        <xdr:cNvPr id="671" name="公債費最小値テキスト">
          <a:extLst>
            <a:ext uri="{FF2B5EF4-FFF2-40B4-BE49-F238E27FC236}">
              <a16:creationId xmlns:a16="http://schemas.microsoft.com/office/drawing/2014/main" xmlns="" id="{00000000-0008-0000-0700-00009F020000}"/>
            </a:ext>
          </a:extLst>
        </xdr:cNvPr>
        <xdr:cNvSpPr txBox="1"/>
      </xdr:nvSpPr>
      <xdr:spPr>
        <a:xfrm>
          <a:off x="16370300" y="1682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18599</xdr:rowOff>
    </xdr:from>
    <xdr:to>
      <xdr:col>86</xdr:col>
      <xdr:colOff>25400</xdr:colOff>
      <xdr:row>98</xdr:row>
      <xdr:rowOff>18599</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6230600" y="168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72855</xdr:rowOff>
    </xdr:from>
    <xdr:ext cx="599010" cy="259045"/>
    <xdr:sp macro="" textlink="">
      <xdr:nvSpPr>
        <xdr:cNvPr id="673" name="公債費最大値テキスト">
          <a:extLst>
            <a:ext uri="{FF2B5EF4-FFF2-40B4-BE49-F238E27FC236}">
              <a16:creationId xmlns:a16="http://schemas.microsoft.com/office/drawing/2014/main" xmlns="" id="{00000000-0008-0000-0700-0000A1020000}"/>
            </a:ext>
          </a:extLst>
        </xdr:cNvPr>
        <xdr:cNvSpPr txBox="1"/>
      </xdr:nvSpPr>
      <xdr:spPr>
        <a:xfrm>
          <a:off x="16370300" y="15331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126178</xdr:rowOff>
    </xdr:from>
    <xdr:to>
      <xdr:col>86</xdr:col>
      <xdr:colOff>25400</xdr:colOff>
      <xdr:row>90</xdr:row>
      <xdr:rowOff>126178</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6230600" y="155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7586</xdr:rowOff>
    </xdr:from>
    <xdr:to>
      <xdr:col>85</xdr:col>
      <xdr:colOff>127000</xdr:colOff>
      <xdr:row>97</xdr:row>
      <xdr:rowOff>13508</xdr:rowOff>
    </xdr:to>
    <xdr:cxnSp macro="">
      <xdr:nvCxnSpPr>
        <xdr:cNvPr id="675" name="直線コネクタ 674">
          <a:extLst>
            <a:ext uri="{FF2B5EF4-FFF2-40B4-BE49-F238E27FC236}">
              <a16:creationId xmlns:a16="http://schemas.microsoft.com/office/drawing/2014/main" xmlns="" id="{00000000-0008-0000-0700-0000A3020000}"/>
            </a:ext>
          </a:extLst>
        </xdr:cNvPr>
        <xdr:cNvCxnSpPr/>
      </xdr:nvCxnSpPr>
      <xdr:spPr>
        <a:xfrm>
          <a:off x="15481300" y="16638236"/>
          <a:ext cx="838200" cy="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71314</xdr:rowOff>
    </xdr:from>
    <xdr:ext cx="534377" cy="259045"/>
    <xdr:sp macro="" textlink="">
      <xdr:nvSpPr>
        <xdr:cNvPr id="676" name="公債費平均値テキスト">
          <a:extLst>
            <a:ext uri="{FF2B5EF4-FFF2-40B4-BE49-F238E27FC236}">
              <a16:creationId xmlns:a16="http://schemas.microsoft.com/office/drawing/2014/main" xmlns="" id="{00000000-0008-0000-0700-0000A4020000}"/>
            </a:ext>
          </a:extLst>
        </xdr:cNvPr>
        <xdr:cNvSpPr txBox="1"/>
      </xdr:nvSpPr>
      <xdr:spPr>
        <a:xfrm>
          <a:off x="16370300" y="16187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48437</xdr:rowOff>
    </xdr:from>
    <xdr:to>
      <xdr:col>85</xdr:col>
      <xdr:colOff>177800</xdr:colOff>
      <xdr:row>95</xdr:row>
      <xdr:rowOff>150037</xdr:rowOff>
    </xdr:to>
    <xdr:sp macro="" textlink="">
      <xdr:nvSpPr>
        <xdr:cNvPr id="677" name="フローチャート: 判断 676">
          <a:extLst>
            <a:ext uri="{FF2B5EF4-FFF2-40B4-BE49-F238E27FC236}">
              <a16:creationId xmlns:a16="http://schemas.microsoft.com/office/drawing/2014/main" xmlns="" id="{00000000-0008-0000-0700-0000A5020000}"/>
            </a:ext>
          </a:extLst>
        </xdr:cNvPr>
        <xdr:cNvSpPr/>
      </xdr:nvSpPr>
      <xdr:spPr>
        <a:xfrm>
          <a:off x="162687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7586</xdr:rowOff>
    </xdr:from>
    <xdr:to>
      <xdr:col>81</xdr:col>
      <xdr:colOff>50800</xdr:colOff>
      <xdr:row>97</xdr:row>
      <xdr:rowOff>28172</xdr:rowOff>
    </xdr:to>
    <xdr:cxnSp macro="">
      <xdr:nvCxnSpPr>
        <xdr:cNvPr id="678" name="直線コネクタ 677">
          <a:extLst>
            <a:ext uri="{FF2B5EF4-FFF2-40B4-BE49-F238E27FC236}">
              <a16:creationId xmlns:a16="http://schemas.microsoft.com/office/drawing/2014/main" xmlns="" id="{00000000-0008-0000-0700-0000A6020000}"/>
            </a:ext>
          </a:extLst>
        </xdr:cNvPr>
        <xdr:cNvCxnSpPr/>
      </xdr:nvCxnSpPr>
      <xdr:spPr>
        <a:xfrm flipV="1">
          <a:off x="14592300" y="16638236"/>
          <a:ext cx="889000" cy="2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59810</xdr:rowOff>
    </xdr:from>
    <xdr:to>
      <xdr:col>81</xdr:col>
      <xdr:colOff>101600</xdr:colOff>
      <xdr:row>95</xdr:row>
      <xdr:rowOff>161410</xdr:rowOff>
    </xdr:to>
    <xdr:sp macro="" textlink="">
      <xdr:nvSpPr>
        <xdr:cNvPr id="679" name="フローチャート: 判断 678">
          <a:extLst>
            <a:ext uri="{FF2B5EF4-FFF2-40B4-BE49-F238E27FC236}">
              <a16:creationId xmlns:a16="http://schemas.microsoft.com/office/drawing/2014/main" xmlns="" id="{00000000-0008-0000-0700-0000A7020000}"/>
            </a:ext>
          </a:extLst>
        </xdr:cNvPr>
        <xdr:cNvSpPr/>
      </xdr:nvSpPr>
      <xdr:spPr>
        <a:xfrm>
          <a:off x="15430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6487</xdr:rowOff>
    </xdr:from>
    <xdr:ext cx="534377" cy="259045"/>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5214111" y="1612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28172</xdr:rowOff>
    </xdr:from>
    <xdr:to>
      <xdr:col>76</xdr:col>
      <xdr:colOff>114300</xdr:colOff>
      <xdr:row>97</xdr:row>
      <xdr:rowOff>41100</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flipV="1">
          <a:off x="13703300" y="16658822"/>
          <a:ext cx="889000" cy="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95221</xdr:rowOff>
    </xdr:from>
    <xdr:to>
      <xdr:col>76</xdr:col>
      <xdr:colOff>165100</xdr:colOff>
      <xdr:row>96</xdr:row>
      <xdr:rowOff>25371</xdr:rowOff>
    </xdr:to>
    <xdr:sp macro="" textlink="">
      <xdr:nvSpPr>
        <xdr:cNvPr id="682" name="フローチャート: 判断 681">
          <a:extLst>
            <a:ext uri="{FF2B5EF4-FFF2-40B4-BE49-F238E27FC236}">
              <a16:creationId xmlns:a16="http://schemas.microsoft.com/office/drawing/2014/main" xmlns="" id="{00000000-0008-0000-0700-0000AA020000}"/>
            </a:ext>
          </a:extLst>
        </xdr:cNvPr>
        <xdr:cNvSpPr/>
      </xdr:nvSpPr>
      <xdr:spPr>
        <a:xfrm>
          <a:off x="14541500" y="1638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41898</xdr:rowOff>
    </xdr:from>
    <xdr:ext cx="534377"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4325111" y="1615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41100</xdr:rowOff>
    </xdr:from>
    <xdr:to>
      <xdr:col>71</xdr:col>
      <xdr:colOff>177800</xdr:colOff>
      <xdr:row>97</xdr:row>
      <xdr:rowOff>44693</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flipV="1">
          <a:off x="12814300" y="16671750"/>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88517</xdr:rowOff>
    </xdr:from>
    <xdr:to>
      <xdr:col>72</xdr:col>
      <xdr:colOff>38100</xdr:colOff>
      <xdr:row>96</xdr:row>
      <xdr:rowOff>18667</xdr:rowOff>
    </xdr:to>
    <xdr:sp macro="" textlink="">
      <xdr:nvSpPr>
        <xdr:cNvPr id="685" name="フローチャート: 判断 684">
          <a:extLst>
            <a:ext uri="{FF2B5EF4-FFF2-40B4-BE49-F238E27FC236}">
              <a16:creationId xmlns:a16="http://schemas.microsoft.com/office/drawing/2014/main" xmlns="" id="{00000000-0008-0000-0700-0000AD020000}"/>
            </a:ext>
          </a:extLst>
        </xdr:cNvPr>
        <xdr:cNvSpPr/>
      </xdr:nvSpPr>
      <xdr:spPr>
        <a:xfrm>
          <a:off x="13652500" y="1637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35194</xdr:rowOff>
    </xdr:from>
    <xdr:ext cx="534377" cy="259045"/>
    <xdr:sp macro="" textlink="">
      <xdr:nvSpPr>
        <xdr:cNvPr id="686" name="テキスト ボックス 685">
          <a:extLst>
            <a:ext uri="{FF2B5EF4-FFF2-40B4-BE49-F238E27FC236}">
              <a16:creationId xmlns:a16="http://schemas.microsoft.com/office/drawing/2014/main" xmlns="" id="{00000000-0008-0000-0700-0000AE020000}"/>
            </a:ext>
          </a:extLst>
        </xdr:cNvPr>
        <xdr:cNvSpPr txBox="1"/>
      </xdr:nvSpPr>
      <xdr:spPr>
        <a:xfrm>
          <a:off x="13436111" y="1615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94455</xdr:rowOff>
    </xdr:from>
    <xdr:to>
      <xdr:col>67</xdr:col>
      <xdr:colOff>101600</xdr:colOff>
      <xdr:row>96</xdr:row>
      <xdr:rowOff>24605</xdr:rowOff>
    </xdr:to>
    <xdr:sp macro="" textlink="">
      <xdr:nvSpPr>
        <xdr:cNvPr id="687" name="フローチャート: 判断 686">
          <a:extLst>
            <a:ext uri="{FF2B5EF4-FFF2-40B4-BE49-F238E27FC236}">
              <a16:creationId xmlns:a16="http://schemas.microsoft.com/office/drawing/2014/main" xmlns="" id="{00000000-0008-0000-0700-0000AF020000}"/>
            </a:ext>
          </a:extLst>
        </xdr:cNvPr>
        <xdr:cNvSpPr/>
      </xdr:nvSpPr>
      <xdr:spPr>
        <a:xfrm>
          <a:off x="127635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41132</xdr:rowOff>
    </xdr:from>
    <xdr:ext cx="534377" cy="259045"/>
    <xdr:sp macro="" textlink="">
      <xdr:nvSpPr>
        <xdr:cNvPr id="688" name="テキスト ボックス 687">
          <a:extLst>
            <a:ext uri="{FF2B5EF4-FFF2-40B4-BE49-F238E27FC236}">
              <a16:creationId xmlns:a16="http://schemas.microsoft.com/office/drawing/2014/main" xmlns="" id="{00000000-0008-0000-0700-0000B0020000}"/>
            </a:ext>
          </a:extLst>
        </xdr:cNvPr>
        <xdr:cNvSpPr txBox="1"/>
      </xdr:nvSpPr>
      <xdr:spPr>
        <a:xfrm>
          <a:off x="12547111" y="1615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xmlns="" id="{00000000-0008-0000-07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xmlns="" id="{00000000-0008-0000-07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134158</xdr:rowOff>
    </xdr:from>
    <xdr:to>
      <xdr:col>85</xdr:col>
      <xdr:colOff>177800</xdr:colOff>
      <xdr:row>97</xdr:row>
      <xdr:rowOff>64308</xdr:rowOff>
    </xdr:to>
    <xdr:sp macro="" textlink="">
      <xdr:nvSpPr>
        <xdr:cNvPr id="694" name="楕円 693">
          <a:extLst>
            <a:ext uri="{FF2B5EF4-FFF2-40B4-BE49-F238E27FC236}">
              <a16:creationId xmlns:a16="http://schemas.microsoft.com/office/drawing/2014/main" xmlns="" id="{00000000-0008-0000-0700-0000B6020000}"/>
            </a:ext>
          </a:extLst>
        </xdr:cNvPr>
        <xdr:cNvSpPr/>
      </xdr:nvSpPr>
      <xdr:spPr>
        <a:xfrm>
          <a:off x="16268700" y="165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112585</xdr:rowOff>
    </xdr:from>
    <xdr:ext cx="534377" cy="259045"/>
    <xdr:sp macro="" textlink="">
      <xdr:nvSpPr>
        <xdr:cNvPr id="695" name="公債費該当値テキスト">
          <a:extLst>
            <a:ext uri="{FF2B5EF4-FFF2-40B4-BE49-F238E27FC236}">
              <a16:creationId xmlns:a16="http://schemas.microsoft.com/office/drawing/2014/main" xmlns="" id="{00000000-0008-0000-0700-0000B7020000}"/>
            </a:ext>
          </a:extLst>
        </xdr:cNvPr>
        <xdr:cNvSpPr txBox="1"/>
      </xdr:nvSpPr>
      <xdr:spPr>
        <a:xfrm>
          <a:off x="16370300" y="165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128236</xdr:rowOff>
    </xdr:from>
    <xdr:to>
      <xdr:col>81</xdr:col>
      <xdr:colOff>101600</xdr:colOff>
      <xdr:row>97</xdr:row>
      <xdr:rowOff>58386</xdr:rowOff>
    </xdr:to>
    <xdr:sp macro="" textlink="">
      <xdr:nvSpPr>
        <xdr:cNvPr id="696" name="楕円 695">
          <a:extLst>
            <a:ext uri="{FF2B5EF4-FFF2-40B4-BE49-F238E27FC236}">
              <a16:creationId xmlns:a16="http://schemas.microsoft.com/office/drawing/2014/main" xmlns="" id="{00000000-0008-0000-0700-0000B8020000}"/>
            </a:ext>
          </a:extLst>
        </xdr:cNvPr>
        <xdr:cNvSpPr/>
      </xdr:nvSpPr>
      <xdr:spPr>
        <a:xfrm>
          <a:off x="15430500" y="165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49513</xdr:rowOff>
    </xdr:from>
    <xdr:ext cx="534377" cy="259045"/>
    <xdr:sp macro="" textlink="">
      <xdr:nvSpPr>
        <xdr:cNvPr id="697" name="テキスト ボックス 696">
          <a:extLst>
            <a:ext uri="{FF2B5EF4-FFF2-40B4-BE49-F238E27FC236}">
              <a16:creationId xmlns:a16="http://schemas.microsoft.com/office/drawing/2014/main" xmlns="" id="{00000000-0008-0000-0700-0000B9020000}"/>
            </a:ext>
          </a:extLst>
        </xdr:cNvPr>
        <xdr:cNvSpPr txBox="1"/>
      </xdr:nvSpPr>
      <xdr:spPr>
        <a:xfrm>
          <a:off x="15214111" y="166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148822</xdr:rowOff>
    </xdr:from>
    <xdr:to>
      <xdr:col>76</xdr:col>
      <xdr:colOff>165100</xdr:colOff>
      <xdr:row>97</xdr:row>
      <xdr:rowOff>78972</xdr:rowOff>
    </xdr:to>
    <xdr:sp macro="" textlink="">
      <xdr:nvSpPr>
        <xdr:cNvPr id="698" name="楕円 697">
          <a:extLst>
            <a:ext uri="{FF2B5EF4-FFF2-40B4-BE49-F238E27FC236}">
              <a16:creationId xmlns:a16="http://schemas.microsoft.com/office/drawing/2014/main" xmlns="" id="{00000000-0008-0000-0700-0000BA020000}"/>
            </a:ext>
          </a:extLst>
        </xdr:cNvPr>
        <xdr:cNvSpPr/>
      </xdr:nvSpPr>
      <xdr:spPr>
        <a:xfrm>
          <a:off x="14541500" y="1660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70099</xdr:rowOff>
    </xdr:from>
    <xdr:ext cx="534377" cy="259045"/>
    <xdr:sp macro="" textlink="">
      <xdr:nvSpPr>
        <xdr:cNvPr id="699" name="テキスト ボックス 698">
          <a:extLst>
            <a:ext uri="{FF2B5EF4-FFF2-40B4-BE49-F238E27FC236}">
              <a16:creationId xmlns:a16="http://schemas.microsoft.com/office/drawing/2014/main" xmlns="" id="{00000000-0008-0000-0700-0000BB020000}"/>
            </a:ext>
          </a:extLst>
        </xdr:cNvPr>
        <xdr:cNvSpPr txBox="1"/>
      </xdr:nvSpPr>
      <xdr:spPr>
        <a:xfrm>
          <a:off x="14325111" y="1670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161750</xdr:rowOff>
    </xdr:from>
    <xdr:to>
      <xdr:col>72</xdr:col>
      <xdr:colOff>38100</xdr:colOff>
      <xdr:row>97</xdr:row>
      <xdr:rowOff>91900</xdr:rowOff>
    </xdr:to>
    <xdr:sp macro="" textlink="">
      <xdr:nvSpPr>
        <xdr:cNvPr id="700" name="楕円 699">
          <a:extLst>
            <a:ext uri="{FF2B5EF4-FFF2-40B4-BE49-F238E27FC236}">
              <a16:creationId xmlns:a16="http://schemas.microsoft.com/office/drawing/2014/main" xmlns="" id="{00000000-0008-0000-0700-0000BC020000}"/>
            </a:ext>
          </a:extLst>
        </xdr:cNvPr>
        <xdr:cNvSpPr/>
      </xdr:nvSpPr>
      <xdr:spPr>
        <a:xfrm>
          <a:off x="13652500" y="1662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83027</xdr:rowOff>
    </xdr:from>
    <xdr:ext cx="534377" cy="259045"/>
    <xdr:sp macro="" textlink="">
      <xdr:nvSpPr>
        <xdr:cNvPr id="701" name="テキスト ボックス 700">
          <a:extLst>
            <a:ext uri="{FF2B5EF4-FFF2-40B4-BE49-F238E27FC236}">
              <a16:creationId xmlns:a16="http://schemas.microsoft.com/office/drawing/2014/main" xmlns="" id="{00000000-0008-0000-0700-0000BD020000}"/>
            </a:ext>
          </a:extLst>
        </xdr:cNvPr>
        <xdr:cNvSpPr txBox="1"/>
      </xdr:nvSpPr>
      <xdr:spPr>
        <a:xfrm>
          <a:off x="13436111" y="1671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165343</xdr:rowOff>
    </xdr:from>
    <xdr:to>
      <xdr:col>67</xdr:col>
      <xdr:colOff>101600</xdr:colOff>
      <xdr:row>97</xdr:row>
      <xdr:rowOff>95493</xdr:rowOff>
    </xdr:to>
    <xdr:sp macro="" textlink="">
      <xdr:nvSpPr>
        <xdr:cNvPr id="702" name="楕円 701">
          <a:extLst>
            <a:ext uri="{FF2B5EF4-FFF2-40B4-BE49-F238E27FC236}">
              <a16:creationId xmlns:a16="http://schemas.microsoft.com/office/drawing/2014/main" xmlns="" id="{00000000-0008-0000-0700-0000BE020000}"/>
            </a:ext>
          </a:extLst>
        </xdr:cNvPr>
        <xdr:cNvSpPr/>
      </xdr:nvSpPr>
      <xdr:spPr>
        <a:xfrm>
          <a:off x="12763500" y="1662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86620</xdr:rowOff>
    </xdr:from>
    <xdr:ext cx="534377"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2547111" y="1671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xmlns="" id="{00000000-0008-0000-07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xmlns="" id="{00000000-0008-0000-07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xmlns="" id="{00000000-0008-0000-07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xmlns="" id="{00000000-0008-0000-07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xmlns="" id="{00000000-0008-0000-07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xmlns="" id="{00000000-0008-0000-07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xmlns="" id="{00000000-0008-0000-07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xmlns="" id="{00000000-0008-0000-07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xmlns="" id="{00000000-0008-0000-07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xmlns="" id="{00000000-0008-0000-07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xmlns="" id="{00000000-0008-0000-07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xmlns="" id="{00000000-0008-0000-07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xmlns="" id="{00000000-0008-0000-07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1" name="テキスト ボックス 720">
          <a:extLst>
            <a:ext uri="{FF2B5EF4-FFF2-40B4-BE49-F238E27FC236}">
              <a16:creationId xmlns:a16="http://schemas.microsoft.com/office/drawing/2014/main" xmlns="" id="{00000000-0008-0000-0700-0000D1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xmlns="" id="{00000000-0008-0000-07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3" name="テキスト ボックス 722">
          <a:extLst>
            <a:ext uri="{FF2B5EF4-FFF2-40B4-BE49-F238E27FC236}">
              <a16:creationId xmlns:a16="http://schemas.microsoft.com/office/drawing/2014/main" xmlns="" id="{00000000-0008-0000-0700-0000D3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xmlns="" id="{00000000-0008-0000-07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5" name="テキスト ボックス 724">
          <a:extLst>
            <a:ext uri="{FF2B5EF4-FFF2-40B4-BE49-F238E27FC236}">
              <a16:creationId xmlns:a16="http://schemas.microsoft.com/office/drawing/2014/main" xmlns="" id="{00000000-0008-0000-0700-0000D5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xmlns=""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xmlns=""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48097</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flipV="1">
          <a:off x="22159595" y="5363047"/>
          <a:ext cx="1269" cy="1422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諸支出金最小値テキスト">
          <a:extLst>
            <a:ext uri="{FF2B5EF4-FFF2-40B4-BE49-F238E27FC236}">
              <a16:creationId xmlns:a16="http://schemas.microsoft.com/office/drawing/2014/main" xmlns="" id="{00000000-0008-0000-07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166224</xdr:rowOff>
    </xdr:from>
    <xdr:ext cx="469744" cy="259045"/>
    <xdr:sp macro="" textlink="">
      <xdr:nvSpPr>
        <xdr:cNvPr id="732" name="諸支出金最大値テキスト">
          <a:extLst>
            <a:ext uri="{FF2B5EF4-FFF2-40B4-BE49-F238E27FC236}">
              <a16:creationId xmlns:a16="http://schemas.microsoft.com/office/drawing/2014/main" xmlns="" id="{00000000-0008-0000-0700-0000DC020000}"/>
            </a:ext>
          </a:extLst>
        </xdr:cNvPr>
        <xdr:cNvSpPr txBox="1"/>
      </xdr:nvSpPr>
      <xdr:spPr>
        <a:xfrm>
          <a:off x="22212300" y="513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48097</xdr:rowOff>
    </xdr:from>
    <xdr:to>
      <xdr:col>116</xdr:col>
      <xdr:colOff>152400</xdr:colOff>
      <xdr:row>31</xdr:row>
      <xdr:rowOff>48097</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22072600" y="5363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10866</xdr:rowOff>
    </xdr:from>
    <xdr:ext cx="378565" cy="259045"/>
    <xdr:sp macro="" textlink="">
      <xdr:nvSpPr>
        <xdr:cNvPr id="735" name="諸支出金平均値テキスト">
          <a:extLst>
            <a:ext uri="{FF2B5EF4-FFF2-40B4-BE49-F238E27FC236}">
              <a16:creationId xmlns:a16="http://schemas.microsoft.com/office/drawing/2014/main" xmlns="" id="{00000000-0008-0000-0700-0000DF020000}"/>
            </a:ext>
          </a:extLst>
        </xdr:cNvPr>
        <xdr:cNvSpPr txBox="1"/>
      </xdr:nvSpPr>
      <xdr:spPr>
        <a:xfrm>
          <a:off x="22212300" y="652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159439</xdr:rowOff>
    </xdr:from>
    <xdr:to>
      <xdr:col>116</xdr:col>
      <xdr:colOff>114300</xdr:colOff>
      <xdr:row>39</xdr:row>
      <xdr:rowOff>89589</xdr:rowOff>
    </xdr:to>
    <xdr:sp macro="" textlink="">
      <xdr:nvSpPr>
        <xdr:cNvPr id="736" name="フローチャート: 判断 735">
          <a:extLst>
            <a:ext uri="{FF2B5EF4-FFF2-40B4-BE49-F238E27FC236}">
              <a16:creationId xmlns:a16="http://schemas.microsoft.com/office/drawing/2014/main" xmlns="" id="{00000000-0008-0000-0700-0000E0020000}"/>
            </a:ext>
          </a:extLst>
        </xdr:cNvPr>
        <xdr:cNvSpPr/>
      </xdr:nvSpPr>
      <xdr:spPr>
        <a:xfrm>
          <a:off x="22110700" y="667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12646</xdr:rowOff>
    </xdr:from>
    <xdr:to>
      <xdr:col>112</xdr:col>
      <xdr:colOff>38100</xdr:colOff>
      <xdr:row>39</xdr:row>
      <xdr:rowOff>114246</xdr:rowOff>
    </xdr:to>
    <xdr:sp macro="" textlink="">
      <xdr:nvSpPr>
        <xdr:cNvPr id="738" name="フローチャート: 判断 737">
          <a:extLst>
            <a:ext uri="{FF2B5EF4-FFF2-40B4-BE49-F238E27FC236}">
              <a16:creationId xmlns:a16="http://schemas.microsoft.com/office/drawing/2014/main" xmlns="" id="{00000000-0008-0000-0700-0000E2020000}"/>
            </a:ext>
          </a:extLst>
        </xdr:cNvPr>
        <xdr:cNvSpPr/>
      </xdr:nvSpPr>
      <xdr:spPr>
        <a:xfrm>
          <a:off x="21272500" y="66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130773</xdr:rowOff>
    </xdr:from>
    <xdr:ext cx="378565" cy="259045"/>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21134017" y="6474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8563</xdr:rowOff>
    </xdr:from>
    <xdr:to>
      <xdr:col>107</xdr:col>
      <xdr:colOff>101600</xdr:colOff>
      <xdr:row>39</xdr:row>
      <xdr:rowOff>110163</xdr:rowOff>
    </xdr:to>
    <xdr:sp macro="" textlink="">
      <xdr:nvSpPr>
        <xdr:cNvPr id="741" name="フローチャート: 判断 740">
          <a:extLst>
            <a:ext uri="{FF2B5EF4-FFF2-40B4-BE49-F238E27FC236}">
              <a16:creationId xmlns:a16="http://schemas.microsoft.com/office/drawing/2014/main" xmlns="" id="{00000000-0008-0000-0700-0000E5020000}"/>
            </a:ext>
          </a:extLst>
        </xdr:cNvPr>
        <xdr:cNvSpPr/>
      </xdr:nvSpPr>
      <xdr:spPr>
        <a:xfrm>
          <a:off x="20383500" y="669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126690</xdr:rowOff>
    </xdr:from>
    <xdr:ext cx="378565"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20245017" y="647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15585</xdr:rowOff>
    </xdr:from>
    <xdr:to>
      <xdr:col>102</xdr:col>
      <xdr:colOff>165100</xdr:colOff>
      <xdr:row>39</xdr:row>
      <xdr:rowOff>117185</xdr:rowOff>
    </xdr:to>
    <xdr:sp macro="" textlink="">
      <xdr:nvSpPr>
        <xdr:cNvPr id="744" name="フローチャート: 判断 743">
          <a:extLst>
            <a:ext uri="{FF2B5EF4-FFF2-40B4-BE49-F238E27FC236}">
              <a16:creationId xmlns:a16="http://schemas.microsoft.com/office/drawing/2014/main" xmlns="" id="{00000000-0008-0000-0700-0000E8020000}"/>
            </a:ext>
          </a:extLst>
        </xdr:cNvPr>
        <xdr:cNvSpPr/>
      </xdr:nvSpPr>
      <xdr:spPr>
        <a:xfrm>
          <a:off x="19494500" y="670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133712</xdr:rowOff>
    </xdr:from>
    <xdr:ext cx="378565" cy="259045"/>
    <xdr:sp macro="" textlink="">
      <xdr:nvSpPr>
        <xdr:cNvPr id="745" name="テキスト ボックス 744">
          <a:extLst>
            <a:ext uri="{FF2B5EF4-FFF2-40B4-BE49-F238E27FC236}">
              <a16:creationId xmlns:a16="http://schemas.microsoft.com/office/drawing/2014/main" xmlns="" id="{00000000-0008-0000-0700-0000E9020000}"/>
            </a:ext>
          </a:extLst>
        </xdr:cNvPr>
        <xdr:cNvSpPr txBox="1"/>
      </xdr:nvSpPr>
      <xdr:spPr>
        <a:xfrm>
          <a:off x="19356017" y="647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46" name="フローチャート: 判断 745">
          <a:extLst>
            <a:ext uri="{FF2B5EF4-FFF2-40B4-BE49-F238E27FC236}">
              <a16:creationId xmlns:a16="http://schemas.microsoft.com/office/drawing/2014/main" xmlns="" id="{00000000-0008-0000-0700-0000EA020000}"/>
            </a:ext>
          </a:extLst>
        </xdr:cNvPr>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140080</xdr:rowOff>
    </xdr:from>
    <xdr:ext cx="378565" cy="259045"/>
    <xdr:sp macro="" textlink="">
      <xdr:nvSpPr>
        <xdr:cNvPr id="747" name="テキスト ボックス 746">
          <a:extLst>
            <a:ext uri="{FF2B5EF4-FFF2-40B4-BE49-F238E27FC236}">
              <a16:creationId xmlns:a16="http://schemas.microsoft.com/office/drawing/2014/main" xmlns="" id="{00000000-0008-0000-0700-0000EB020000}"/>
            </a:ext>
          </a:extLst>
        </xdr:cNvPr>
        <xdr:cNvSpPr txBox="1"/>
      </xdr:nvSpPr>
      <xdr:spPr>
        <a:xfrm>
          <a:off x="18467017" y="6483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xmlns=""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xmlns="" id="{00000000-0008-0000-07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137866</xdr:rowOff>
    </xdr:from>
    <xdr:ext cx="249299" cy="259045"/>
    <xdr:sp macro="" textlink="">
      <xdr:nvSpPr>
        <xdr:cNvPr id="754" name="諸支出金該当値テキスト">
          <a:extLst>
            <a:ext uri="{FF2B5EF4-FFF2-40B4-BE49-F238E27FC236}">
              <a16:creationId xmlns:a16="http://schemas.microsoft.com/office/drawing/2014/main" xmlns="" id="{00000000-0008-0000-0700-0000F2020000}"/>
            </a:ext>
          </a:extLst>
        </xdr:cNvPr>
        <xdr:cNvSpPr txBox="1"/>
      </xdr:nvSpPr>
      <xdr:spPr>
        <a:xfrm>
          <a:off x="22212300" y="6652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xmlns="" id="{00000000-0008-0000-07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xmlns="" id="{00000000-0008-0000-07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xmlns="" id="{00000000-0008-0000-07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xmlns="" id="{00000000-0008-0000-07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xmlns="" id="{00000000-0008-0000-07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a:extLst>
            <a:ext uri="{FF2B5EF4-FFF2-40B4-BE49-F238E27FC236}">
              <a16:creationId xmlns:a16="http://schemas.microsoft.com/office/drawing/2014/main" xmlns="" id="{00000000-0008-0000-0700-0000F9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xmlns=""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xmlns=""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xmlns=""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xmlns=""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xmlns=""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xmlns=""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xmlns=""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xmlns=""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xmlns=""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xmlns=""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xmlns=""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xmlns=""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xmlns=""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xmlns=""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xmlns=""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xmlns=""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xmlns=""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xmlns=""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xmlns=""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xmlns=""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xmlns=""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xmlns=""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xmlns=""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xmlns=""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xmlns=""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xmlns=""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xmlns=""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xmlns=""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xmlns=""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xmlns=""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xmlns=""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xmlns=""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xmlns=""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xmlns=""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xmlns=""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xmlns=""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xmlns=""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xmlns=""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xmlns=""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xmlns=""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xmlns=""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令和２年度については新型コロナウイルス感染症の影響により、</a:t>
          </a:r>
          <a:r>
            <a:rPr kumimoji="1" lang="ja-JP" altLang="en-US" sz="1300">
              <a:solidFill>
                <a:schemeClr val="dk1"/>
              </a:solidFill>
              <a:latin typeface="ＭＳ ゴシック" pitchFamily="49" charset="-128"/>
              <a:ea typeface="ＭＳ ゴシック" pitchFamily="49" charset="-128"/>
              <a:cs typeface="+mn-cs"/>
            </a:rPr>
            <a:t>前年度比で大幅に増加した指標が見られる。まず、総務費では</a:t>
          </a:r>
          <a:r>
            <a:rPr kumimoji="1" lang="ja-JP" altLang="en-US" sz="1300">
              <a:latin typeface="ＭＳ Ｐゴシック" panose="020B0600070205080204" pitchFamily="50" charset="-128"/>
              <a:ea typeface="ＭＳ Ｐゴシック" panose="020B0600070205080204" pitchFamily="50" charset="-128"/>
            </a:rPr>
            <a:t>特別定額給付金事業、衛生費では地方創生臨時交付金を活用した多くの事業、商工費の減収した事業者への支援金などである。令和３年度への繰越事業も</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あることから後年度も商工費などは高い水準が継続するものと思われる。また、教育費においても、これまで推進してきた</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スクール構想が新型コロナウイルス感染症などの緊急時に対応するため、整備が加速化されたことから数値が増加した。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農林水産業費では農道整備事業の県営事業負担金など普通建設事業費が減少したほか、議会費では人口に対して議員定数が過大となっていることが従来より課題となっていたが、令和元年末に執行された町議議会選挙において定数を１名削減したことから、歳出のなかでも高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割合を占めている議員報酬が減少した。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財政調整基金残高は、新型コロナウイルス感染症の影響による各事業の中止などにより基金残高が増加した。また、実質収支額では</a:t>
          </a:r>
          <a:r>
            <a:rPr kumimoji="1" lang="en-US" altLang="ja-JP" sz="1400">
              <a:solidFill>
                <a:sysClr val="windowText" lastClr="000000"/>
              </a:solidFill>
              <a:latin typeface="ＭＳ ゴシック" pitchFamily="49" charset="-128"/>
              <a:ea typeface="ＭＳ ゴシック" pitchFamily="49" charset="-128"/>
            </a:rPr>
            <a:t>1.64</a:t>
          </a:r>
          <a:r>
            <a:rPr kumimoji="1" lang="ja-JP" altLang="en-US" sz="1400">
              <a:solidFill>
                <a:sysClr val="windowText" lastClr="000000"/>
              </a:solidFill>
              <a:latin typeface="ＭＳ ゴシック" pitchFamily="49" charset="-128"/>
              <a:ea typeface="ＭＳ ゴシック" pitchFamily="49" charset="-128"/>
            </a:rPr>
            <a:t>ポイントの増加となり、実質単年度収支においても</a:t>
          </a:r>
          <a:r>
            <a:rPr kumimoji="1" lang="en-US" altLang="ja-JP" sz="1400">
              <a:solidFill>
                <a:sysClr val="windowText" lastClr="000000"/>
              </a:solidFill>
              <a:latin typeface="ＭＳ ゴシック" pitchFamily="49" charset="-128"/>
              <a:ea typeface="ＭＳ ゴシック" pitchFamily="49" charset="-128"/>
            </a:rPr>
            <a:t>8.76</a:t>
          </a:r>
          <a:r>
            <a:rPr kumimoji="1" lang="ja-JP" altLang="en-US" sz="1400">
              <a:solidFill>
                <a:sysClr val="windowText" lastClr="000000"/>
              </a:solidFill>
              <a:latin typeface="ＭＳ ゴシック" pitchFamily="49" charset="-128"/>
              <a:ea typeface="ＭＳ ゴシック" pitchFamily="49" charset="-128"/>
            </a:rPr>
            <a:t>ポイントの増加となっている。今後も経常的な経費の見直しに努めるとともに、今後も施設の老朽化等に伴う更新事業の増加が想定されることから、急激な収支の悪化を招かぬよう、施設総量の見直しや長寿命化により対応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赤字額（公営企業会計＝資金不足額）が発生している会計が皆無であることから、いずれの会計も数字上は健全経営であることが示されている。一般会計の増加により令和２年度は全体の黒字比率が増加したものの、年々減少傾向にあり、中でも水道事業の減少が顕著である。水道事業では令和２年度まで老朽化した設備の更新等を行ったことが原因の一つと考えられる。また、病院事業、下水道事業においても繰出金により収支均衡を図っている状況である。</a:t>
          </a:r>
        </a:p>
        <a:p>
          <a:r>
            <a:rPr kumimoji="1" lang="ja-JP" altLang="en-US" sz="1400">
              <a:solidFill>
                <a:sysClr val="windowText" lastClr="000000"/>
              </a:solidFill>
              <a:latin typeface="ＭＳ ゴシック" pitchFamily="49" charset="-128"/>
              <a:ea typeface="ＭＳ ゴシック" pitchFamily="49" charset="-128"/>
            </a:rPr>
            <a:t>　当町の一般会計は、歳入構成の約</a:t>
          </a:r>
          <a:r>
            <a:rPr kumimoji="1" lang="en-US" altLang="ja-JP" sz="1400">
              <a:solidFill>
                <a:sysClr val="windowText" lastClr="000000"/>
              </a:solidFill>
              <a:latin typeface="ＭＳ ゴシック" pitchFamily="49" charset="-128"/>
              <a:ea typeface="ＭＳ ゴシック" pitchFamily="49" charset="-128"/>
            </a:rPr>
            <a:t>7</a:t>
          </a:r>
          <a:r>
            <a:rPr kumimoji="1" lang="ja-JP" altLang="en-US" sz="1400">
              <a:solidFill>
                <a:sysClr val="windowText" lastClr="000000"/>
              </a:solidFill>
              <a:latin typeface="ＭＳ ゴシック" pitchFamily="49" charset="-128"/>
              <a:ea typeface="ＭＳ ゴシック" pitchFamily="49" charset="-128"/>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p>
        <a:p>
          <a:r>
            <a:rPr kumimoji="1" lang="ja-JP" altLang="en-US" sz="1400">
              <a:solidFill>
                <a:sysClr val="windowText" lastClr="000000"/>
              </a:solidFill>
              <a:latin typeface="ＭＳ ゴシック" pitchFamily="49" charset="-128"/>
              <a:ea typeface="ＭＳ ゴシック" pitchFamily="49" charset="-128"/>
            </a:rPr>
            <a:t>　このことから、一般会計においては自主財源の確保とさらに徹底した行政コスト削減策を行い、特別会計については適切な運営計画を立て、経営改善に努める。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40" zoomScaleNormal="4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6419918</v>
      </c>
      <c r="BO4" s="395"/>
      <c r="BP4" s="395"/>
      <c r="BQ4" s="395"/>
      <c r="BR4" s="395"/>
      <c r="BS4" s="395"/>
      <c r="BT4" s="395"/>
      <c r="BU4" s="396"/>
      <c r="BV4" s="394">
        <v>5174334</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5</v>
      </c>
      <c r="CU4" s="401"/>
      <c r="CV4" s="401"/>
      <c r="CW4" s="401"/>
      <c r="CX4" s="401"/>
      <c r="CY4" s="401"/>
      <c r="CZ4" s="401"/>
      <c r="DA4" s="402"/>
      <c r="DB4" s="400">
        <v>3.3</v>
      </c>
      <c r="DC4" s="401"/>
      <c r="DD4" s="401"/>
      <c r="DE4" s="401"/>
      <c r="DF4" s="401"/>
      <c r="DG4" s="401"/>
      <c r="DH4" s="401"/>
      <c r="DI4" s="402"/>
      <c r="DJ4" s="186"/>
      <c r="DK4" s="186"/>
      <c r="DL4" s="186"/>
      <c r="DM4" s="186"/>
      <c r="DN4" s="186"/>
      <c r="DO4" s="186"/>
    </row>
    <row r="5" spans="1:119" ht="18.75" customHeight="1">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6177505</v>
      </c>
      <c r="BO5" s="432"/>
      <c r="BP5" s="432"/>
      <c r="BQ5" s="432"/>
      <c r="BR5" s="432"/>
      <c r="BS5" s="432"/>
      <c r="BT5" s="432"/>
      <c r="BU5" s="433"/>
      <c r="BV5" s="431">
        <v>4900820</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93.2</v>
      </c>
      <c r="CU5" s="429"/>
      <c r="CV5" s="429"/>
      <c r="CW5" s="429"/>
      <c r="CX5" s="429"/>
      <c r="CY5" s="429"/>
      <c r="CZ5" s="429"/>
      <c r="DA5" s="430"/>
      <c r="DB5" s="428">
        <v>94.7</v>
      </c>
      <c r="DC5" s="429"/>
      <c r="DD5" s="429"/>
      <c r="DE5" s="429"/>
      <c r="DF5" s="429"/>
      <c r="DG5" s="429"/>
      <c r="DH5" s="429"/>
      <c r="DI5" s="430"/>
      <c r="DJ5" s="186"/>
      <c r="DK5" s="186"/>
      <c r="DL5" s="186"/>
      <c r="DM5" s="186"/>
      <c r="DN5" s="186"/>
      <c r="DO5" s="186"/>
    </row>
    <row r="6" spans="1:119" ht="18.75" customHeight="1">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94</v>
      </c>
      <c r="AV6" s="464"/>
      <c r="AW6" s="464"/>
      <c r="AX6" s="464"/>
      <c r="AY6" s="465" t="s">
        <v>102</v>
      </c>
      <c r="AZ6" s="466"/>
      <c r="BA6" s="466"/>
      <c r="BB6" s="466"/>
      <c r="BC6" s="466"/>
      <c r="BD6" s="466"/>
      <c r="BE6" s="466"/>
      <c r="BF6" s="466"/>
      <c r="BG6" s="466"/>
      <c r="BH6" s="466"/>
      <c r="BI6" s="466"/>
      <c r="BJ6" s="466"/>
      <c r="BK6" s="466"/>
      <c r="BL6" s="466"/>
      <c r="BM6" s="467"/>
      <c r="BN6" s="431">
        <v>242413</v>
      </c>
      <c r="BO6" s="432"/>
      <c r="BP6" s="432"/>
      <c r="BQ6" s="432"/>
      <c r="BR6" s="432"/>
      <c r="BS6" s="432"/>
      <c r="BT6" s="432"/>
      <c r="BU6" s="433"/>
      <c r="BV6" s="431">
        <v>273514</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96.5</v>
      </c>
      <c r="CU6" s="469"/>
      <c r="CV6" s="469"/>
      <c r="CW6" s="469"/>
      <c r="CX6" s="469"/>
      <c r="CY6" s="469"/>
      <c r="CZ6" s="469"/>
      <c r="DA6" s="470"/>
      <c r="DB6" s="468">
        <v>98</v>
      </c>
      <c r="DC6" s="469"/>
      <c r="DD6" s="469"/>
      <c r="DE6" s="469"/>
      <c r="DF6" s="469"/>
      <c r="DG6" s="469"/>
      <c r="DH6" s="469"/>
      <c r="DI6" s="470"/>
      <c r="DJ6" s="186"/>
      <c r="DK6" s="186"/>
      <c r="DL6" s="186"/>
      <c r="DM6" s="186"/>
      <c r="DN6" s="186"/>
      <c r="DO6" s="186"/>
    </row>
    <row r="7" spans="1:119" ht="18.75" customHeight="1">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105</v>
      </c>
      <c r="AV7" s="464"/>
      <c r="AW7" s="464"/>
      <c r="AX7" s="464"/>
      <c r="AY7" s="465" t="s">
        <v>106</v>
      </c>
      <c r="AZ7" s="466"/>
      <c r="BA7" s="466"/>
      <c r="BB7" s="466"/>
      <c r="BC7" s="466"/>
      <c r="BD7" s="466"/>
      <c r="BE7" s="466"/>
      <c r="BF7" s="466"/>
      <c r="BG7" s="466"/>
      <c r="BH7" s="466"/>
      <c r="BI7" s="466"/>
      <c r="BJ7" s="466"/>
      <c r="BK7" s="466"/>
      <c r="BL7" s="466"/>
      <c r="BM7" s="467"/>
      <c r="BN7" s="431">
        <v>66992</v>
      </c>
      <c r="BO7" s="432"/>
      <c r="BP7" s="432"/>
      <c r="BQ7" s="432"/>
      <c r="BR7" s="432"/>
      <c r="BS7" s="432"/>
      <c r="BT7" s="432"/>
      <c r="BU7" s="433"/>
      <c r="BV7" s="431">
        <v>161381</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3525461</v>
      </c>
      <c r="CU7" s="432"/>
      <c r="CV7" s="432"/>
      <c r="CW7" s="432"/>
      <c r="CX7" s="432"/>
      <c r="CY7" s="432"/>
      <c r="CZ7" s="432"/>
      <c r="DA7" s="433"/>
      <c r="DB7" s="431">
        <v>3362024</v>
      </c>
      <c r="DC7" s="432"/>
      <c r="DD7" s="432"/>
      <c r="DE7" s="432"/>
      <c r="DF7" s="432"/>
      <c r="DG7" s="432"/>
      <c r="DH7" s="432"/>
      <c r="DI7" s="433"/>
      <c r="DJ7" s="186"/>
      <c r="DK7" s="186"/>
      <c r="DL7" s="186"/>
      <c r="DM7" s="186"/>
      <c r="DN7" s="186"/>
      <c r="DO7" s="186"/>
    </row>
    <row r="8" spans="1:119" ht="18.75" customHeight="1" thickBot="1">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105</v>
      </c>
      <c r="AV8" s="464"/>
      <c r="AW8" s="464"/>
      <c r="AX8" s="464"/>
      <c r="AY8" s="465" t="s">
        <v>109</v>
      </c>
      <c r="AZ8" s="466"/>
      <c r="BA8" s="466"/>
      <c r="BB8" s="466"/>
      <c r="BC8" s="466"/>
      <c r="BD8" s="466"/>
      <c r="BE8" s="466"/>
      <c r="BF8" s="466"/>
      <c r="BG8" s="466"/>
      <c r="BH8" s="466"/>
      <c r="BI8" s="466"/>
      <c r="BJ8" s="466"/>
      <c r="BK8" s="466"/>
      <c r="BL8" s="466"/>
      <c r="BM8" s="467"/>
      <c r="BN8" s="431">
        <v>175421</v>
      </c>
      <c r="BO8" s="432"/>
      <c r="BP8" s="432"/>
      <c r="BQ8" s="432"/>
      <c r="BR8" s="432"/>
      <c r="BS8" s="432"/>
      <c r="BT8" s="432"/>
      <c r="BU8" s="433"/>
      <c r="BV8" s="431">
        <v>112133</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0.33</v>
      </c>
      <c r="CU8" s="472"/>
      <c r="CV8" s="472"/>
      <c r="CW8" s="472"/>
      <c r="CX8" s="472"/>
      <c r="CY8" s="472"/>
      <c r="CZ8" s="472"/>
      <c r="DA8" s="473"/>
      <c r="DB8" s="471">
        <v>0.33</v>
      </c>
      <c r="DC8" s="472"/>
      <c r="DD8" s="472"/>
      <c r="DE8" s="472"/>
      <c r="DF8" s="472"/>
      <c r="DG8" s="472"/>
      <c r="DH8" s="472"/>
      <c r="DI8" s="473"/>
      <c r="DJ8" s="186"/>
      <c r="DK8" s="186"/>
      <c r="DL8" s="186"/>
      <c r="DM8" s="186"/>
      <c r="DN8" s="186"/>
      <c r="DO8" s="186"/>
    </row>
    <row r="9" spans="1:119" ht="18.75" customHeight="1" thickBot="1">
      <c r="A9" s="187"/>
      <c r="B9" s="425" t="s">
        <v>111</v>
      </c>
      <c r="C9" s="426"/>
      <c r="D9" s="426"/>
      <c r="E9" s="426"/>
      <c r="F9" s="426"/>
      <c r="G9" s="426"/>
      <c r="H9" s="426"/>
      <c r="I9" s="426"/>
      <c r="J9" s="426"/>
      <c r="K9" s="474"/>
      <c r="L9" s="475" t="s">
        <v>112</v>
      </c>
      <c r="M9" s="476"/>
      <c r="N9" s="476"/>
      <c r="O9" s="476"/>
      <c r="P9" s="476"/>
      <c r="Q9" s="477"/>
      <c r="R9" s="478">
        <v>8345</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115</v>
      </c>
      <c r="AV9" s="464"/>
      <c r="AW9" s="464"/>
      <c r="AX9" s="464"/>
      <c r="AY9" s="465" t="s">
        <v>116</v>
      </c>
      <c r="AZ9" s="466"/>
      <c r="BA9" s="466"/>
      <c r="BB9" s="466"/>
      <c r="BC9" s="466"/>
      <c r="BD9" s="466"/>
      <c r="BE9" s="466"/>
      <c r="BF9" s="466"/>
      <c r="BG9" s="466"/>
      <c r="BH9" s="466"/>
      <c r="BI9" s="466"/>
      <c r="BJ9" s="466"/>
      <c r="BK9" s="466"/>
      <c r="BL9" s="466"/>
      <c r="BM9" s="467"/>
      <c r="BN9" s="431">
        <v>63288</v>
      </c>
      <c r="BO9" s="432"/>
      <c r="BP9" s="432"/>
      <c r="BQ9" s="432"/>
      <c r="BR9" s="432"/>
      <c r="BS9" s="432"/>
      <c r="BT9" s="432"/>
      <c r="BU9" s="433"/>
      <c r="BV9" s="431">
        <v>20574</v>
      </c>
      <c r="BW9" s="432"/>
      <c r="BX9" s="432"/>
      <c r="BY9" s="432"/>
      <c r="BZ9" s="432"/>
      <c r="CA9" s="432"/>
      <c r="CB9" s="432"/>
      <c r="CC9" s="433"/>
      <c r="CD9" s="434" t="s">
        <v>117</v>
      </c>
      <c r="CE9" s="435"/>
      <c r="CF9" s="435"/>
      <c r="CG9" s="435"/>
      <c r="CH9" s="435"/>
      <c r="CI9" s="435"/>
      <c r="CJ9" s="435"/>
      <c r="CK9" s="435"/>
      <c r="CL9" s="435"/>
      <c r="CM9" s="435"/>
      <c r="CN9" s="435"/>
      <c r="CO9" s="435"/>
      <c r="CP9" s="435"/>
      <c r="CQ9" s="435"/>
      <c r="CR9" s="435"/>
      <c r="CS9" s="436"/>
      <c r="CT9" s="428">
        <v>6.4</v>
      </c>
      <c r="CU9" s="429"/>
      <c r="CV9" s="429"/>
      <c r="CW9" s="429"/>
      <c r="CX9" s="429"/>
      <c r="CY9" s="429"/>
      <c r="CZ9" s="429"/>
      <c r="DA9" s="430"/>
      <c r="DB9" s="428">
        <v>6.9</v>
      </c>
      <c r="DC9" s="429"/>
      <c r="DD9" s="429"/>
      <c r="DE9" s="429"/>
      <c r="DF9" s="429"/>
      <c r="DG9" s="429"/>
      <c r="DH9" s="429"/>
      <c r="DI9" s="430"/>
      <c r="DJ9" s="186"/>
      <c r="DK9" s="186"/>
      <c r="DL9" s="186"/>
      <c r="DM9" s="186"/>
      <c r="DN9" s="186"/>
      <c r="DO9" s="186"/>
    </row>
    <row r="10" spans="1:119" ht="18.75" customHeight="1" thickBot="1">
      <c r="A10" s="187"/>
      <c r="B10" s="425"/>
      <c r="C10" s="426"/>
      <c r="D10" s="426"/>
      <c r="E10" s="426"/>
      <c r="F10" s="426"/>
      <c r="G10" s="426"/>
      <c r="H10" s="426"/>
      <c r="I10" s="426"/>
      <c r="J10" s="426"/>
      <c r="K10" s="474"/>
      <c r="L10" s="481" t="s">
        <v>118</v>
      </c>
      <c r="M10" s="461"/>
      <c r="N10" s="461"/>
      <c r="O10" s="461"/>
      <c r="P10" s="461"/>
      <c r="Q10" s="462"/>
      <c r="R10" s="482">
        <v>9167</v>
      </c>
      <c r="S10" s="483"/>
      <c r="T10" s="483"/>
      <c r="U10" s="483"/>
      <c r="V10" s="484"/>
      <c r="W10" s="419"/>
      <c r="X10" s="420"/>
      <c r="Y10" s="420"/>
      <c r="Z10" s="420"/>
      <c r="AA10" s="420"/>
      <c r="AB10" s="420"/>
      <c r="AC10" s="420"/>
      <c r="AD10" s="420"/>
      <c r="AE10" s="420"/>
      <c r="AF10" s="420"/>
      <c r="AG10" s="420"/>
      <c r="AH10" s="420"/>
      <c r="AI10" s="420"/>
      <c r="AJ10" s="420"/>
      <c r="AK10" s="420"/>
      <c r="AL10" s="423"/>
      <c r="AM10" s="460" t="s">
        <v>119</v>
      </c>
      <c r="AN10" s="461"/>
      <c r="AO10" s="461"/>
      <c r="AP10" s="461"/>
      <c r="AQ10" s="461"/>
      <c r="AR10" s="461"/>
      <c r="AS10" s="461"/>
      <c r="AT10" s="462"/>
      <c r="AU10" s="463" t="s">
        <v>115</v>
      </c>
      <c r="AV10" s="464"/>
      <c r="AW10" s="464"/>
      <c r="AX10" s="464"/>
      <c r="AY10" s="465" t="s">
        <v>120</v>
      </c>
      <c r="AZ10" s="466"/>
      <c r="BA10" s="466"/>
      <c r="BB10" s="466"/>
      <c r="BC10" s="466"/>
      <c r="BD10" s="466"/>
      <c r="BE10" s="466"/>
      <c r="BF10" s="466"/>
      <c r="BG10" s="466"/>
      <c r="BH10" s="466"/>
      <c r="BI10" s="466"/>
      <c r="BJ10" s="466"/>
      <c r="BK10" s="466"/>
      <c r="BL10" s="466"/>
      <c r="BM10" s="467"/>
      <c r="BN10" s="431">
        <v>500</v>
      </c>
      <c r="BO10" s="432"/>
      <c r="BP10" s="432"/>
      <c r="BQ10" s="432"/>
      <c r="BR10" s="432"/>
      <c r="BS10" s="432"/>
      <c r="BT10" s="432"/>
      <c r="BU10" s="433"/>
      <c r="BV10" s="431">
        <v>500</v>
      </c>
      <c r="BW10" s="432"/>
      <c r="BX10" s="432"/>
      <c r="BY10" s="432"/>
      <c r="BZ10" s="432"/>
      <c r="CA10" s="432"/>
      <c r="CB10" s="432"/>
      <c r="CC10" s="43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5"/>
      <c r="C11" s="426"/>
      <c r="D11" s="426"/>
      <c r="E11" s="426"/>
      <c r="F11" s="426"/>
      <c r="G11" s="426"/>
      <c r="H11" s="426"/>
      <c r="I11" s="426"/>
      <c r="J11" s="426"/>
      <c r="K11" s="474"/>
      <c r="L11" s="485" t="s">
        <v>122</v>
      </c>
      <c r="M11" s="486"/>
      <c r="N11" s="486"/>
      <c r="O11" s="486"/>
      <c r="P11" s="486"/>
      <c r="Q11" s="487"/>
      <c r="R11" s="488" t="s">
        <v>123</v>
      </c>
      <c r="S11" s="489"/>
      <c r="T11" s="489"/>
      <c r="U11" s="489"/>
      <c r="V11" s="490"/>
      <c r="W11" s="419"/>
      <c r="X11" s="420"/>
      <c r="Y11" s="420"/>
      <c r="Z11" s="420"/>
      <c r="AA11" s="420"/>
      <c r="AB11" s="420"/>
      <c r="AC11" s="420"/>
      <c r="AD11" s="420"/>
      <c r="AE11" s="420"/>
      <c r="AF11" s="420"/>
      <c r="AG11" s="420"/>
      <c r="AH11" s="420"/>
      <c r="AI11" s="420"/>
      <c r="AJ11" s="420"/>
      <c r="AK11" s="420"/>
      <c r="AL11" s="423"/>
      <c r="AM11" s="460" t="s">
        <v>124</v>
      </c>
      <c r="AN11" s="461"/>
      <c r="AO11" s="461"/>
      <c r="AP11" s="461"/>
      <c r="AQ11" s="461"/>
      <c r="AR11" s="461"/>
      <c r="AS11" s="461"/>
      <c r="AT11" s="462"/>
      <c r="AU11" s="463" t="s">
        <v>125</v>
      </c>
      <c r="AV11" s="464"/>
      <c r="AW11" s="464"/>
      <c r="AX11" s="464"/>
      <c r="AY11" s="465" t="s">
        <v>126</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127</v>
      </c>
      <c r="CE11" s="435"/>
      <c r="CF11" s="435"/>
      <c r="CG11" s="435"/>
      <c r="CH11" s="435"/>
      <c r="CI11" s="435"/>
      <c r="CJ11" s="435"/>
      <c r="CK11" s="435"/>
      <c r="CL11" s="435"/>
      <c r="CM11" s="435"/>
      <c r="CN11" s="435"/>
      <c r="CO11" s="435"/>
      <c r="CP11" s="435"/>
      <c r="CQ11" s="435"/>
      <c r="CR11" s="435"/>
      <c r="CS11" s="436"/>
      <c r="CT11" s="471" t="s">
        <v>128</v>
      </c>
      <c r="CU11" s="472"/>
      <c r="CV11" s="472"/>
      <c r="CW11" s="472"/>
      <c r="CX11" s="472"/>
      <c r="CY11" s="472"/>
      <c r="CZ11" s="472"/>
      <c r="DA11" s="473"/>
      <c r="DB11" s="471" t="s">
        <v>128</v>
      </c>
      <c r="DC11" s="472"/>
      <c r="DD11" s="472"/>
      <c r="DE11" s="472"/>
      <c r="DF11" s="472"/>
      <c r="DG11" s="472"/>
      <c r="DH11" s="472"/>
      <c r="DI11" s="473"/>
      <c r="DJ11" s="186"/>
      <c r="DK11" s="186"/>
      <c r="DL11" s="186"/>
      <c r="DM11" s="186"/>
      <c r="DN11" s="186"/>
      <c r="DO11" s="186"/>
    </row>
    <row r="12" spans="1:119" ht="18.75" customHeight="1">
      <c r="A12" s="187"/>
      <c r="B12" s="491" t="s">
        <v>129</v>
      </c>
      <c r="C12" s="492"/>
      <c r="D12" s="492"/>
      <c r="E12" s="492"/>
      <c r="F12" s="492"/>
      <c r="G12" s="492"/>
      <c r="H12" s="492"/>
      <c r="I12" s="492"/>
      <c r="J12" s="492"/>
      <c r="K12" s="493"/>
      <c r="L12" s="500" t="s">
        <v>130</v>
      </c>
      <c r="M12" s="501"/>
      <c r="N12" s="501"/>
      <c r="O12" s="501"/>
      <c r="P12" s="501"/>
      <c r="Q12" s="502"/>
      <c r="R12" s="503">
        <v>8593</v>
      </c>
      <c r="S12" s="504"/>
      <c r="T12" s="504"/>
      <c r="U12" s="504"/>
      <c r="V12" s="505"/>
      <c r="W12" s="506" t="s">
        <v>1</v>
      </c>
      <c r="X12" s="464"/>
      <c r="Y12" s="464"/>
      <c r="Z12" s="464"/>
      <c r="AA12" s="464"/>
      <c r="AB12" s="507"/>
      <c r="AC12" s="508" t="s">
        <v>131</v>
      </c>
      <c r="AD12" s="509"/>
      <c r="AE12" s="509"/>
      <c r="AF12" s="509"/>
      <c r="AG12" s="510"/>
      <c r="AH12" s="508" t="s">
        <v>132</v>
      </c>
      <c r="AI12" s="509"/>
      <c r="AJ12" s="509"/>
      <c r="AK12" s="509"/>
      <c r="AL12" s="511"/>
      <c r="AM12" s="460" t="s">
        <v>133</v>
      </c>
      <c r="AN12" s="461"/>
      <c r="AO12" s="461"/>
      <c r="AP12" s="461"/>
      <c r="AQ12" s="461"/>
      <c r="AR12" s="461"/>
      <c r="AS12" s="461"/>
      <c r="AT12" s="462"/>
      <c r="AU12" s="463" t="s">
        <v>134</v>
      </c>
      <c r="AV12" s="464"/>
      <c r="AW12" s="464"/>
      <c r="AX12" s="464"/>
      <c r="AY12" s="465" t="s">
        <v>135</v>
      </c>
      <c r="AZ12" s="466"/>
      <c r="BA12" s="466"/>
      <c r="BB12" s="466"/>
      <c r="BC12" s="466"/>
      <c r="BD12" s="466"/>
      <c r="BE12" s="466"/>
      <c r="BF12" s="466"/>
      <c r="BG12" s="466"/>
      <c r="BH12" s="466"/>
      <c r="BI12" s="466"/>
      <c r="BJ12" s="466"/>
      <c r="BK12" s="466"/>
      <c r="BL12" s="466"/>
      <c r="BM12" s="467"/>
      <c r="BN12" s="431">
        <v>0</v>
      </c>
      <c r="BO12" s="432"/>
      <c r="BP12" s="432"/>
      <c r="BQ12" s="432"/>
      <c r="BR12" s="432"/>
      <c r="BS12" s="432"/>
      <c r="BT12" s="432"/>
      <c r="BU12" s="433"/>
      <c r="BV12" s="431">
        <v>254572</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128</v>
      </c>
      <c r="CU12" s="472"/>
      <c r="CV12" s="472"/>
      <c r="CW12" s="472"/>
      <c r="CX12" s="472"/>
      <c r="CY12" s="472"/>
      <c r="CZ12" s="472"/>
      <c r="DA12" s="473"/>
      <c r="DB12" s="471" t="s">
        <v>128</v>
      </c>
      <c r="DC12" s="472"/>
      <c r="DD12" s="472"/>
      <c r="DE12" s="472"/>
      <c r="DF12" s="472"/>
      <c r="DG12" s="472"/>
      <c r="DH12" s="472"/>
      <c r="DI12" s="473"/>
      <c r="DJ12" s="186"/>
      <c r="DK12" s="186"/>
      <c r="DL12" s="186"/>
      <c r="DM12" s="186"/>
      <c r="DN12" s="186"/>
      <c r="DO12" s="186"/>
    </row>
    <row r="13" spans="1:119" ht="18.75" customHeight="1">
      <c r="A13" s="187"/>
      <c r="B13" s="494"/>
      <c r="C13" s="495"/>
      <c r="D13" s="495"/>
      <c r="E13" s="495"/>
      <c r="F13" s="495"/>
      <c r="G13" s="495"/>
      <c r="H13" s="495"/>
      <c r="I13" s="495"/>
      <c r="J13" s="495"/>
      <c r="K13" s="496"/>
      <c r="L13" s="197"/>
      <c r="M13" s="522" t="s">
        <v>137</v>
      </c>
      <c r="N13" s="523"/>
      <c r="O13" s="523"/>
      <c r="P13" s="523"/>
      <c r="Q13" s="524"/>
      <c r="R13" s="515">
        <v>8451</v>
      </c>
      <c r="S13" s="516"/>
      <c r="T13" s="516"/>
      <c r="U13" s="516"/>
      <c r="V13" s="517"/>
      <c r="W13" s="447" t="s">
        <v>138</v>
      </c>
      <c r="X13" s="448"/>
      <c r="Y13" s="448"/>
      <c r="Z13" s="448"/>
      <c r="AA13" s="448"/>
      <c r="AB13" s="438"/>
      <c r="AC13" s="482">
        <v>487</v>
      </c>
      <c r="AD13" s="483"/>
      <c r="AE13" s="483"/>
      <c r="AF13" s="483"/>
      <c r="AG13" s="525"/>
      <c r="AH13" s="482">
        <v>613</v>
      </c>
      <c r="AI13" s="483"/>
      <c r="AJ13" s="483"/>
      <c r="AK13" s="483"/>
      <c r="AL13" s="484"/>
      <c r="AM13" s="460" t="s">
        <v>139</v>
      </c>
      <c r="AN13" s="461"/>
      <c r="AO13" s="461"/>
      <c r="AP13" s="461"/>
      <c r="AQ13" s="461"/>
      <c r="AR13" s="461"/>
      <c r="AS13" s="461"/>
      <c r="AT13" s="462"/>
      <c r="AU13" s="463" t="s">
        <v>125</v>
      </c>
      <c r="AV13" s="464"/>
      <c r="AW13" s="464"/>
      <c r="AX13" s="464"/>
      <c r="AY13" s="465" t="s">
        <v>140</v>
      </c>
      <c r="AZ13" s="466"/>
      <c r="BA13" s="466"/>
      <c r="BB13" s="466"/>
      <c r="BC13" s="466"/>
      <c r="BD13" s="466"/>
      <c r="BE13" s="466"/>
      <c r="BF13" s="466"/>
      <c r="BG13" s="466"/>
      <c r="BH13" s="466"/>
      <c r="BI13" s="466"/>
      <c r="BJ13" s="466"/>
      <c r="BK13" s="466"/>
      <c r="BL13" s="466"/>
      <c r="BM13" s="467"/>
      <c r="BN13" s="431">
        <v>63788</v>
      </c>
      <c r="BO13" s="432"/>
      <c r="BP13" s="432"/>
      <c r="BQ13" s="432"/>
      <c r="BR13" s="432"/>
      <c r="BS13" s="432"/>
      <c r="BT13" s="432"/>
      <c r="BU13" s="433"/>
      <c r="BV13" s="431">
        <v>-233498</v>
      </c>
      <c r="BW13" s="432"/>
      <c r="BX13" s="432"/>
      <c r="BY13" s="432"/>
      <c r="BZ13" s="432"/>
      <c r="CA13" s="432"/>
      <c r="CB13" s="432"/>
      <c r="CC13" s="433"/>
      <c r="CD13" s="434" t="s">
        <v>141</v>
      </c>
      <c r="CE13" s="435"/>
      <c r="CF13" s="435"/>
      <c r="CG13" s="435"/>
      <c r="CH13" s="435"/>
      <c r="CI13" s="435"/>
      <c r="CJ13" s="435"/>
      <c r="CK13" s="435"/>
      <c r="CL13" s="435"/>
      <c r="CM13" s="435"/>
      <c r="CN13" s="435"/>
      <c r="CO13" s="435"/>
      <c r="CP13" s="435"/>
      <c r="CQ13" s="435"/>
      <c r="CR13" s="435"/>
      <c r="CS13" s="436"/>
      <c r="CT13" s="428">
        <v>4.7</v>
      </c>
      <c r="CU13" s="429"/>
      <c r="CV13" s="429"/>
      <c r="CW13" s="429"/>
      <c r="CX13" s="429"/>
      <c r="CY13" s="429"/>
      <c r="CZ13" s="429"/>
      <c r="DA13" s="430"/>
      <c r="DB13" s="428">
        <v>4.9000000000000004</v>
      </c>
      <c r="DC13" s="429"/>
      <c r="DD13" s="429"/>
      <c r="DE13" s="429"/>
      <c r="DF13" s="429"/>
      <c r="DG13" s="429"/>
      <c r="DH13" s="429"/>
      <c r="DI13" s="430"/>
      <c r="DJ13" s="186"/>
      <c r="DK13" s="186"/>
      <c r="DL13" s="186"/>
      <c r="DM13" s="186"/>
      <c r="DN13" s="186"/>
      <c r="DO13" s="186"/>
    </row>
    <row r="14" spans="1:119" ht="18.75" customHeight="1" thickBot="1">
      <c r="A14" s="187"/>
      <c r="B14" s="494"/>
      <c r="C14" s="495"/>
      <c r="D14" s="495"/>
      <c r="E14" s="495"/>
      <c r="F14" s="495"/>
      <c r="G14" s="495"/>
      <c r="H14" s="495"/>
      <c r="I14" s="495"/>
      <c r="J14" s="495"/>
      <c r="K14" s="496"/>
      <c r="L14" s="512" t="s">
        <v>142</v>
      </c>
      <c r="M14" s="513"/>
      <c r="N14" s="513"/>
      <c r="O14" s="513"/>
      <c r="P14" s="513"/>
      <c r="Q14" s="514"/>
      <c r="R14" s="515">
        <v>8685</v>
      </c>
      <c r="S14" s="516"/>
      <c r="T14" s="516"/>
      <c r="U14" s="516"/>
      <c r="V14" s="517"/>
      <c r="W14" s="421"/>
      <c r="X14" s="422"/>
      <c r="Y14" s="422"/>
      <c r="Z14" s="422"/>
      <c r="AA14" s="422"/>
      <c r="AB14" s="411"/>
      <c r="AC14" s="518">
        <v>10.3</v>
      </c>
      <c r="AD14" s="519"/>
      <c r="AE14" s="519"/>
      <c r="AF14" s="519"/>
      <c r="AG14" s="520"/>
      <c r="AH14" s="518">
        <v>12.5</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143</v>
      </c>
      <c r="CE14" s="527"/>
      <c r="CF14" s="527"/>
      <c r="CG14" s="527"/>
      <c r="CH14" s="527"/>
      <c r="CI14" s="527"/>
      <c r="CJ14" s="527"/>
      <c r="CK14" s="527"/>
      <c r="CL14" s="527"/>
      <c r="CM14" s="527"/>
      <c r="CN14" s="527"/>
      <c r="CO14" s="527"/>
      <c r="CP14" s="527"/>
      <c r="CQ14" s="527"/>
      <c r="CR14" s="527"/>
      <c r="CS14" s="528"/>
      <c r="CT14" s="529" t="s">
        <v>144</v>
      </c>
      <c r="CU14" s="530"/>
      <c r="CV14" s="530"/>
      <c r="CW14" s="530"/>
      <c r="CX14" s="530"/>
      <c r="CY14" s="530"/>
      <c r="CZ14" s="530"/>
      <c r="DA14" s="531"/>
      <c r="DB14" s="529" t="s">
        <v>145</v>
      </c>
      <c r="DC14" s="530"/>
      <c r="DD14" s="530"/>
      <c r="DE14" s="530"/>
      <c r="DF14" s="530"/>
      <c r="DG14" s="530"/>
      <c r="DH14" s="530"/>
      <c r="DI14" s="531"/>
      <c r="DJ14" s="186"/>
      <c r="DK14" s="186"/>
      <c r="DL14" s="186"/>
      <c r="DM14" s="186"/>
      <c r="DN14" s="186"/>
      <c r="DO14" s="186"/>
    </row>
    <row r="15" spans="1:119" ht="18.75" customHeight="1">
      <c r="A15" s="187"/>
      <c r="B15" s="494"/>
      <c r="C15" s="495"/>
      <c r="D15" s="495"/>
      <c r="E15" s="495"/>
      <c r="F15" s="495"/>
      <c r="G15" s="495"/>
      <c r="H15" s="495"/>
      <c r="I15" s="495"/>
      <c r="J15" s="495"/>
      <c r="K15" s="496"/>
      <c r="L15" s="197"/>
      <c r="M15" s="522" t="s">
        <v>146</v>
      </c>
      <c r="N15" s="523"/>
      <c r="O15" s="523"/>
      <c r="P15" s="523"/>
      <c r="Q15" s="524"/>
      <c r="R15" s="515">
        <v>8567</v>
      </c>
      <c r="S15" s="516"/>
      <c r="T15" s="516"/>
      <c r="U15" s="516"/>
      <c r="V15" s="517"/>
      <c r="W15" s="447" t="s">
        <v>147</v>
      </c>
      <c r="X15" s="448"/>
      <c r="Y15" s="448"/>
      <c r="Z15" s="448"/>
      <c r="AA15" s="448"/>
      <c r="AB15" s="438"/>
      <c r="AC15" s="482">
        <v>1540</v>
      </c>
      <c r="AD15" s="483"/>
      <c r="AE15" s="483"/>
      <c r="AF15" s="483"/>
      <c r="AG15" s="525"/>
      <c r="AH15" s="482">
        <v>1533</v>
      </c>
      <c r="AI15" s="483"/>
      <c r="AJ15" s="483"/>
      <c r="AK15" s="483"/>
      <c r="AL15" s="484"/>
      <c r="AM15" s="460"/>
      <c r="AN15" s="461"/>
      <c r="AO15" s="461"/>
      <c r="AP15" s="461"/>
      <c r="AQ15" s="461"/>
      <c r="AR15" s="461"/>
      <c r="AS15" s="461"/>
      <c r="AT15" s="462"/>
      <c r="AU15" s="463"/>
      <c r="AV15" s="464"/>
      <c r="AW15" s="464"/>
      <c r="AX15" s="464"/>
      <c r="AY15" s="391" t="s">
        <v>148</v>
      </c>
      <c r="AZ15" s="392"/>
      <c r="BA15" s="392"/>
      <c r="BB15" s="392"/>
      <c r="BC15" s="392"/>
      <c r="BD15" s="392"/>
      <c r="BE15" s="392"/>
      <c r="BF15" s="392"/>
      <c r="BG15" s="392"/>
      <c r="BH15" s="392"/>
      <c r="BI15" s="392"/>
      <c r="BJ15" s="392"/>
      <c r="BK15" s="392"/>
      <c r="BL15" s="392"/>
      <c r="BM15" s="393"/>
      <c r="BN15" s="394">
        <v>1028847</v>
      </c>
      <c r="BO15" s="395"/>
      <c r="BP15" s="395"/>
      <c r="BQ15" s="395"/>
      <c r="BR15" s="395"/>
      <c r="BS15" s="395"/>
      <c r="BT15" s="395"/>
      <c r="BU15" s="396"/>
      <c r="BV15" s="394">
        <v>991524</v>
      </c>
      <c r="BW15" s="395"/>
      <c r="BX15" s="395"/>
      <c r="BY15" s="395"/>
      <c r="BZ15" s="395"/>
      <c r="CA15" s="395"/>
      <c r="CB15" s="395"/>
      <c r="CC15" s="396"/>
      <c r="CD15" s="532" t="s">
        <v>149</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4"/>
      <c r="C16" s="495"/>
      <c r="D16" s="495"/>
      <c r="E16" s="495"/>
      <c r="F16" s="495"/>
      <c r="G16" s="495"/>
      <c r="H16" s="495"/>
      <c r="I16" s="495"/>
      <c r="J16" s="495"/>
      <c r="K16" s="496"/>
      <c r="L16" s="512" t="s">
        <v>150</v>
      </c>
      <c r="M16" s="543"/>
      <c r="N16" s="543"/>
      <c r="O16" s="543"/>
      <c r="P16" s="543"/>
      <c r="Q16" s="544"/>
      <c r="R16" s="535" t="s">
        <v>151</v>
      </c>
      <c r="S16" s="536"/>
      <c r="T16" s="536"/>
      <c r="U16" s="536"/>
      <c r="V16" s="537"/>
      <c r="W16" s="421"/>
      <c r="X16" s="422"/>
      <c r="Y16" s="422"/>
      <c r="Z16" s="422"/>
      <c r="AA16" s="422"/>
      <c r="AB16" s="411"/>
      <c r="AC16" s="518">
        <v>32.4</v>
      </c>
      <c r="AD16" s="519"/>
      <c r="AE16" s="519"/>
      <c r="AF16" s="519"/>
      <c r="AG16" s="520"/>
      <c r="AH16" s="518">
        <v>31.3</v>
      </c>
      <c r="AI16" s="519"/>
      <c r="AJ16" s="519"/>
      <c r="AK16" s="519"/>
      <c r="AL16" s="521"/>
      <c r="AM16" s="460"/>
      <c r="AN16" s="461"/>
      <c r="AO16" s="461"/>
      <c r="AP16" s="461"/>
      <c r="AQ16" s="461"/>
      <c r="AR16" s="461"/>
      <c r="AS16" s="461"/>
      <c r="AT16" s="462"/>
      <c r="AU16" s="463"/>
      <c r="AV16" s="464"/>
      <c r="AW16" s="464"/>
      <c r="AX16" s="464"/>
      <c r="AY16" s="465" t="s">
        <v>152</v>
      </c>
      <c r="AZ16" s="466"/>
      <c r="BA16" s="466"/>
      <c r="BB16" s="466"/>
      <c r="BC16" s="466"/>
      <c r="BD16" s="466"/>
      <c r="BE16" s="466"/>
      <c r="BF16" s="466"/>
      <c r="BG16" s="466"/>
      <c r="BH16" s="466"/>
      <c r="BI16" s="466"/>
      <c r="BJ16" s="466"/>
      <c r="BK16" s="466"/>
      <c r="BL16" s="466"/>
      <c r="BM16" s="467"/>
      <c r="BN16" s="431">
        <v>3163665</v>
      </c>
      <c r="BO16" s="432"/>
      <c r="BP16" s="432"/>
      <c r="BQ16" s="432"/>
      <c r="BR16" s="432"/>
      <c r="BS16" s="432"/>
      <c r="BT16" s="432"/>
      <c r="BU16" s="433"/>
      <c r="BV16" s="431">
        <v>2994027</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c r="A17" s="187"/>
      <c r="B17" s="497"/>
      <c r="C17" s="498"/>
      <c r="D17" s="498"/>
      <c r="E17" s="498"/>
      <c r="F17" s="498"/>
      <c r="G17" s="498"/>
      <c r="H17" s="498"/>
      <c r="I17" s="498"/>
      <c r="J17" s="498"/>
      <c r="K17" s="499"/>
      <c r="L17" s="202"/>
      <c r="M17" s="538" t="s">
        <v>153</v>
      </c>
      <c r="N17" s="539"/>
      <c r="O17" s="539"/>
      <c r="P17" s="539"/>
      <c r="Q17" s="540"/>
      <c r="R17" s="535" t="s">
        <v>154</v>
      </c>
      <c r="S17" s="536"/>
      <c r="T17" s="536"/>
      <c r="U17" s="536"/>
      <c r="V17" s="537"/>
      <c r="W17" s="447" t="s">
        <v>155</v>
      </c>
      <c r="X17" s="448"/>
      <c r="Y17" s="448"/>
      <c r="Z17" s="448"/>
      <c r="AA17" s="448"/>
      <c r="AB17" s="438"/>
      <c r="AC17" s="482">
        <v>2723</v>
      </c>
      <c r="AD17" s="483"/>
      <c r="AE17" s="483"/>
      <c r="AF17" s="483"/>
      <c r="AG17" s="525"/>
      <c r="AH17" s="482">
        <v>2758</v>
      </c>
      <c r="AI17" s="483"/>
      <c r="AJ17" s="483"/>
      <c r="AK17" s="483"/>
      <c r="AL17" s="484"/>
      <c r="AM17" s="460"/>
      <c r="AN17" s="461"/>
      <c r="AO17" s="461"/>
      <c r="AP17" s="461"/>
      <c r="AQ17" s="461"/>
      <c r="AR17" s="461"/>
      <c r="AS17" s="461"/>
      <c r="AT17" s="462"/>
      <c r="AU17" s="463"/>
      <c r="AV17" s="464"/>
      <c r="AW17" s="464"/>
      <c r="AX17" s="464"/>
      <c r="AY17" s="465" t="s">
        <v>156</v>
      </c>
      <c r="AZ17" s="466"/>
      <c r="BA17" s="466"/>
      <c r="BB17" s="466"/>
      <c r="BC17" s="466"/>
      <c r="BD17" s="466"/>
      <c r="BE17" s="466"/>
      <c r="BF17" s="466"/>
      <c r="BG17" s="466"/>
      <c r="BH17" s="466"/>
      <c r="BI17" s="466"/>
      <c r="BJ17" s="466"/>
      <c r="BK17" s="466"/>
      <c r="BL17" s="466"/>
      <c r="BM17" s="467"/>
      <c r="BN17" s="431">
        <v>1283798</v>
      </c>
      <c r="BO17" s="432"/>
      <c r="BP17" s="432"/>
      <c r="BQ17" s="432"/>
      <c r="BR17" s="432"/>
      <c r="BS17" s="432"/>
      <c r="BT17" s="432"/>
      <c r="BU17" s="433"/>
      <c r="BV17" s="431">
        <v>1248663</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c r="A18" s="187"/>
      <c r="B18" s="545" t="s">
        <v>157</v>
      </c>
      <c r="C18" s="474"/>
      <c r="D18" s="474"/>
      <c r="E18" s="546"/>
      <c r="F18" s="546"/>
      <c r="G18" s="546"/>
      <c r="H18" s="546"/>
      <c r="I18" s="546"/>
      <c r="J18" s="546"/>
      <c r="K18" s="546"/>
      <c r="L18" s="547">
        <v>270.77</v>
      </c>
      <c r="M18" s="547"/>
      <c r="N18" s="547"/>
      <c r="O18" s="547"/>
      <c r="P18" s="547"/>
      <c r="Q18" s="547"/>
      <c r="R18" s="548"/>
      <c r="S18" s="548"/>
      <c r="T18" s="548"/>
      <c r="U18" s="548"/>
      <c r="V18" s="549"/>
      <c r="W18" s="449"/>
      <c r="X18" s="450"/>
      <c r="Y18" s="450"/>
      <c r="Z18" s="450"/>
      <c r="AA18" s="450"/>
      <c r="AB18" s="441"/>
      <c r="AC18" s="550">
        <v>57.3</v>
      </c>
      <c r="AD18" s="551"/>
      <c r="AE18" s="551"/>
      <c r="AF18" s="551"/>
      <c r="AG18" s="552"/>
      <c r="AH18" s="550">
        <v>56.2</v>
      </c>
      <c r="AI18" s="551"/>
      <c r="AJ18" s="551"/>
      <c r="AK18" s="551"/>
      <c r="AL18" s="553"/>
      <c r="AM18" s="460"/>
      <c r="AN18" s="461"/>
      <c r="AO18" s="461"/>
      <c r="AP18" s="461"/>
      <c r="AQ18" s="461"/>
      <c r="AR18" s="461"/>
      <c r="AS18" s="461"/>
      <c r="AT18" s="462"/>
      <c r="AU18" s="463"/>
      <c r="AV18" s="464"/>
      <c r="AW18" s="464"/>
      <c r="AX18" s="464"/>
      <c r="AY18" s="465" t="s">
        <v>158</v>
      </c>
      <c r="AZ18" s="466"/>
      <c r="BA18" s="466"/>
      <c r="BB18" s="466"/>
      <c r="BC18" s="466"/>
      <c r="BD18" s="466"/>
      <c r="BE18" s="466"/>
      <c r="BF18" s="466"/>
      <c r="BG18" s="466"/>
      <c r="BH18" s="466"/>
      <c r="BI18" s="466"/>
      <c r="BJ18" s="466"/>
      <c r="BK18" s="466"/>
      <c r="BL18" s="466"/>
      <c r="BM18" s="467"/>
      <c r="BN18" s="431">
        <v>3252427</v>
      </c>
      <c r="BO18" s="432"/>
      <c r="BP18" s="432"/>
      <c r="BQ18" s="432"/>
      <c r="BR18" s="432"/>
      <c r="BS18" s="432"/>
      <c r="BT18" s="432"/>
      <c r="BU18" s="433"/>
      <c r="BV18" s="431">
        <v>3180180</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c r="A19" s="187"/>
      <c r="B19" s="545" t="s">
        <v>159</v>
      </c>
      <c r="C19" s="474"/>
      <c r="D19" s="474"/>
      <c r="E19" s="546"/>
      <c r="F19" s="546"/>
      <c r="G19" s="546"/>
      <c r="H19" s="546"/>
      <c r="I19" s="546"/>
      <c r="J19" s="546"/>
      <c r="K19" s="546"/>
      <c r="L19" s="554">
        <v>31</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160</v>
      </c>
      <c r="AZ19" s="466"/>
      <c r="BA19" s="466"/>
      <c r="BB19" s="466"/>
      <c r="BC19" s="466"/>
      <c r="BD19" s="466"/>
      <c r="BE19" s="466"/>
      <c r="BF19" s="466"/>
      <c r="BG19" s="466"/>
      <c r="BH19" s="466"/>
      <c r="BI19" s="466"/>
      <c r="BJ19" s="466"/>
      <c r="BK19" s="466"/>
      <c r="BL19" s="466"/>
      <c r="BM19" s="467"/>
      <c r="BN19" s="431">
        <v>4298785</v>
      </c>
      <c r="BO19" s="432"/>
      <c r="BP19" s="432"/>
      <c r="BQ19" s="432"/>
      <c r="BR19" s="432"/>
      <c r="BS19" s="432"/>
      <c r="BT19" s="432"/>
      <c r="BU19" s="433"/>
      <c r="BV19" s="431">
        <v>4142816</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c r="A20" s="187"/>
      <c r="B20" s="545" t="s">
        <v>161</v>
      </c>
      <c r="C20" s="474"/>
      <c r="D20" s="474"/>
      <c r="E20" s="546"/>
      <c r="F20" s="546"/>
      <c r="G20" s="546"/>
      <c r="H20" s="546"/>
      <c r="I20" s="546"/>
      <c r="J20" s="546"/>
      <c r="K20" s="546"/>
      <c r="L20" s="554">
        <v>2967</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c r="A21" s="187"/>
      <c r="B21" s="565" t="s">
        <v>162</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c r="A22" s="187"/>
      <c r="B22" s="568" t="s">
        <v>163</v>
      </c>
      <c r="C22" s="569"/>
      <c r="D22" s="570"/>
      <c r="E22" s="443" t="s">
        <v>1</v>
      </c>
      <c r="F22" s="448"/>
      <c r="G22" s="448"/>
      <c r="H22" s="448"/>
      <c r="I22" s="448"/>
      <c r="J22" s="448"/>
      <c r="K22" s="438"/>
      <c r="L22" s="443" t="s">
        <v>164</v>
      </c>
      <c r="M22" s="448"/>
      <c r="N22" s="448"/>
      <c r="O22" s="448"/>
      <c r="P22" s="438"/>
      <c r="Q22" s="577" t="s">
        <v>165</v>
      </c>
      <c r="R22" s="578"/>
      <c r="S22" s="578"/>
      <c r="T22" s="578"/>
      <c r="U22" s="578"/>
      <c r="V22" s="579"/>
      <c r="W22" s="583" t="s">
        <v>166</v>
      </c>
      <c r="X22" s="569"/>
      <c r="Y22" s="570"/>
      <c r="Z22" s="443" t="s">
        <v>1</v>
      </c>
      <c r="AA22" s="448"/>
      <c r="AB22" s="448"/>
      <c r="AC22" s="448"/>
      <c r="AD22" s="448"/>
      <c r="AE22" s="448"/>
      <c r="AF22" s="448"/>
      <c r="AG22" s="438"/>
      <c r="AH22" s="596" t="s">
        <v>167</v>
      </c>
      <c r="AI22" s="448"/>
      <c r="AJ22" s="448"/>
      <c r="AK22" s="448"/>
      <c r="AL22" s="438"/>
      <c r="AM22" s="596" t="s">
        <v>168</v>
      </c>
      <c r="AN22" s="597"/>
      <c r="AO22" s="597"/>
      <c r="AP22" s="597"/>
      <c r="AQ22" s="597"/>
      <c r="AR22" s="598"/>
      <c r="AS22" s="577" t="s">
        <v>165</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169</v>
      </c>
      <c r="AZ23" s="392"/>
      <c r="BA23" s="392"/>
      <c r="BB23" s="392"/>
      <c r="BC23" s="392"/>
      <c r="BD23" s="392"/>
      <c r="BE23" s="392"/>
      <c r="BF23" s="392"/>
      <c r="BG23" s="392"/>
      <c r="BH23" s="392"/>
      <c r="BI23" s="392"/>
      <c r="BJ23" s="392"/>
      <c r="BK23" s="392"/>
      <c r="BL23" s="392"/>
      <c r="BM23" s="393"/>
      <c r="BN23" s="431">
        <v>2517251</v>
      </c>
      <c r="BO23" s="432"/>
      <c r="BP23" s="432"/>
      <c r="BQ23" s="432"/>
      <c r="BR23" s="432"/>
      <c r="BS23" s="432"/>
      <c r="BT23" s="432"/>
      <c r="BU23" s="433"/>
      <c r="BV23" s="431">
        <v>2399428</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c r="A24" s="187"/>
      <c r="B24" s="571"/>
      <c r="C24" s="572"/>
      <c r="D24" s="573"/>
      <c r="E24" s="481" t="s">
        <v>170</v>
      </c>
      <c r="F24" s="461"/>
      <c r="G24" s="461"/>
      <c r="H24" s="461"/>
      <c r="I24" s="461"/>
      <c r="J24" s="461"/>
      <c r="K24" s="462"/>
      <c r="L24" s="482">
        <v>1</v>
      </c>
      <c r="M24" s="483"/>
      <c r="N24" s="483"/>
      <c r="O24" s="483"/>
      <c r="P24" s="525"/>
      <c r="Q24" s="482">
        <v>8450</v>
      </c>
      <c r="R24" s="483"/>
      <c r="S24" s="483"/>
      <c r="T24" s="483"/>
      <c r="U24" s="483"/>
      <c r="V24" s="525"/>
      <c r="W24" s="584"/>
      <c r="X24" s="572"/>
      <c r="Y24" s="573"/>
      <c r="Z24" s="481" t="s">
        <v>171</v>
      </c>
      <c r="AA24" s="461"/>
      <c r="AB24" s="461"/>
      <c r="AC24" s="461"/>
      <c r="AD24" s="461"/>
      <c r="AE24" s="461"/>
      <c r="AF24" s="461"/>
      <c r="AG24" s="462"/>
      <c r="AH24" s="482">
        <v>103</v>
      </c>
      <c r="AI24" s="483"/>
      <c r="AJ24" s="483"/>
      <c r="AK24" s="483"/>
      <c r="AL24" s="525"/>
      <c r="AM24" s="482">
        <v>291696</v>
      </c>
      <c r="AN24" s="483"/>
      <c r="AO24" s="483"/>
      <c r="AP24" s="483"/>
      <c r="AQ24" s="483"/>
      <c r="AR24" s="525"/>
      <c r="AS24" s="482">
        <v>2832</v>
      </c>
      <c r="AT24" s="483"/>
      <c r="AU24" s="483"/>
      <c r="AV24" s="483"/>
      <c r="AW24" s="483"/>
      <c r="AX24" s="484"/>
      <c r="AY24" s="604" t="s">
        <v>172</v>
      </c>
      <c r="AZ24" s="605"/>
      <c r="BA24" s="605"/>
      <c r="BB24" s="605"/>
      <c r="BC24" s="605"/>
      <c r="BD24" s="605"/>
      <c r="BE24" s="605"/>
      <c r="BF24" s="605"/>
      <c r="BG24" s="605"/>
      <c r="BH24" s="605"/>
      <c r="BI24" s="605"/>
      <c r="BJ24" s="605"/>
      <c r="BK24" s="605"/>
      <c r="BL24" s="605"/>
      <c r="BM24" s="606"/>
      <c r="BN24" s="431">
        <v>2172969</v>
      </c>
      <c r="BO24" s="432"/>
      <c r="BP24" s="432"/>
      <c r="BQ24" s="432"/>
      <c r="BR24" s="432"/>
      <c r="BS24" s="432"/>
      <c r="BT24" s="432"/>
      <c r="BU24" s="433"/>
      <c r="BV24" s="431">
        <v>2114128</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c r="A25" s="187"/>
      <c r="B25" s="571"/>
      <c r="C25" s="572"/>
      <c r="D25" s="573"/>
      <c r="E25" s="481" t="s">
        <v>173</v>
      </c>
      <c r="F25" s="461"/>
      <c r="G25" s="461"/>
      <c r="H25" s="461"/>
      <c r="I25" s="461"/>
      <c r="J25" s="461"/>
      <c r="K25" s="462"/>
      <c r="L25" s="482">
        <v>1</v>
      </c>
      <c r="M25" s="483"/>
      <c r="N25" s="483"/>
      <c r="O25" s="483"/>
      <c r="P25" s="525"/>
      <c r="Q25" s="482">
        <v>6100</v>
      </c>
      <c r="R25" s="483"/>
      <c r="S25" s="483"/>
      <c r="T25" s="483"/>
      <c r="U25" s="483"/>
      <c r="V25" s="525"/>
      <c r="W25" s="584"/>
      <c r="X25" s="572"/>
      <c r="Y25" s="573"/>
      <c r="Z25" s="481" t="s">
        <v>174</v>
      </c>
      <c r="AA25" s="461"/>
      <c r="AB25" s="461"/>
      <c r="AC25" s="461"/>
      <c r="AD25" s="461"/>
      <c r="AE25" s="461"/>
      <c r="AF25" s="461"/>
      <c r="AG25" s="462"/>
      <c r="AH25" s="482" t="s">
        <v>144</v>
      </c>
      <c r="AI25" s="483"/>
      <c r="AJ25" s="483"/>
      <c r="AK25" s="483"/>
      <c r="AL25" s="525"/>
      <c r="AM25" s="482" t="s">
        <v>144</v>
      </c>
      <c r="AN25" s="483"/>
      <c r="AO25" s="483"/>
      <c r="AP25" s="483"/>
      <c r="AQ25" s="483"/>
      <c r="AR25" s="525"/>
      <c r="AS25" s="482" t="s">
        <v>144</v>
      </c>
      <c r="AT25" s="483"/>
      <c r="AU25" s="483"/>
      <c r="AV25" s="483"/>
      <c r="AW25" s="483"/>
      <c r="AX25" s="484"/>
      <c r="AY25" s="391" t="s">
        <v>175</v>
      </c>
      <c r="AZ25" s="392"/>
      <c r="BA25" s="392"/>
      <c r="BB25" s="392"/>
      <c r="BC25" s="392"/>
      <c r="BD25" s="392"/>
      <c r="BE25" s="392"/>
      <c r="BF25" s="392"/>
      <c r="BG25" s="392"/>
      <c r="BH25" s="392"/>
      <c r="BI25" s="392"/>
      <c r="BJ25" s="392"/>
      <c r="BK25" s="392"/>
      <c r="BL25" s="392"/>
      <c r="BM25" s="393"/>
      <c r="BN25" s="394">
        <v>154258</v>
      </c>
      <c r="BO25" s="395"/>
      <c r="BP25" s="395"/>
      <c r="BQ25" s="395"/>
      <c r="BR25" s="395"/>
      <c r="BS25" s="395"/>
      <c r="BT25" s="395"/>
      <c r="BU25" s="396"/>
      <c r="BV25" s="394">
        <v>124516</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c r="A26" s="187"/>
      <c r="B26" s="571"/>
      <c r="C26" s="572"/>
      <c r="D26" s="573"/>
      <c r="E26" s="481" t="s">
        <v>176</v>
      </c>
      <c r="F26" s="461"/>
      <c r="G26" s="461"/>
      <c r="H26" s="461"/>
      <c r="I26" s="461"/>
      <c r="J26" s="461"/>
      <c r="K26" s="462"/>
      <c r="L26" s="482">
        <v>1</v>
      </c>
      <c r="M26" s="483"/>
      <c r="N26" s="483"/>
      <c r="O26" s="483"/>
      <c r="P26" s="525"/>
      <c r="Q26" s="482">
        <v>5390</v>
      </c>
      <c r="R26" s="483"/>
      <c r="S26" s="483"/>
      <c r="T26" s="483"/>
      <c r="U26" s="483"/>
      <c r="V26" s="525"/>
      <c r="W26" s="584"/>
      <c r="X26" s="572"/>
      <c r="Y26" s="573"/>
      <c r="Z26" s="481" t="s">
        <v>177</v>
      </c>
      <c r="AA26" s="594"/>
      <c r="AB26" s="594"/>
      <c r="AC26" s="594"/>
      <c r="AD26" s="594"/>
      <c r="AE26" s="594"/>
      <c r="AF26" s="594"/>
      <c r="AG26" s="595"/>
      <c r="AH26" s="482">
        <v>2</v>
      </c>
      <c r="AI26" s="483"/>
      <c r="AJ26" s="483"/>
      <c r="AK26" s="483"/>
      <c r="AL26" s="525"/>
      <c r="AM26" s="482" t="s">
        <v>178</v>
      </c>
      <c r="AN26" s="483"/>
      <c r="AO26" s="483"/>
      <c r="AP26" s="483"/>
      <c r="AQ26" s="483"/>
      <c r="AR26" s="525"/>
      <c r="AS26" s="482" t="s">
        <v>179</v>
      </c>
      <c r="AT26" s="483"/>
      <c r="AU26" s="483"/>
      <c r="AV26" s="483"/>
      <c r="AW26" s="483"/>
      <c r="AX26" s="484"/>
      <c r="AY26" s="434" t="s">
        <v>180</v>
      </c>
      <c r="AZ26" s="435"/>
      <c r="BA26" s="435"/>
      <c r="BB26" s="435"/>
      <c r="BC26" s="435"/>
      <c r="BD26" s="435"/>
      <c r="BE26" s="435"/>
      <c r="BF26" s="435"/>
      <c r="BG26" s="435"/>
      <c r="BH26" s="435"/>
      <c r="BI26" s="435"/>
      <c r="BJ26" s="435"/>
      <c r="BK26" s="435"/>
      <c r="BL26" s="435"/>
      <c r="BM26" s="436"/>
      <c r="BN26" s="431" t="s">
        <v>144</v>
      </c>
      <c r="BO26" s="432"/>
      <c r="BP26" s="432"/>
      <c r="BQ26" s="432"/>
      <c r="BR26" s="432"/>
      <c r="BS26" s="432"/>
      <c r="BT26" s="432"/>
      <c r="BU26" s="433"/>
      <c r="BV26" s="431" t="s">
        <v>144</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c r="A27" s="187"/>
      <c r="B27" s="571"/>
      <c r="C27" s="572"/>
      <c r="D27" s="573"/>
      <c r="E27" s="481" t="s">
        <v>181</v>
      </c>
      <c r="F27" s="461"/>
      <c r="G27" s="461"/>
      <c r="H27" s="461"/>
      <c r="I27" s="461"/>
      <c r="J27" s="461"/>
      <c r="K27" s="462"/>
      <c r="L27" s="482">
        <v>1</v>
      </c>
      <c r="M27" s="483"/>
      <c r="N27" s="483"/>
      <c r="O27" s="483"/>
      <c r="P27" s="525"/>
      <c r="Q27" s="482">
        <v>3200</v>
      </c>
      <c r="R27" s="483"/>
      <c r="S27" s="483"/>
      <c r="T27" s="483"/>
      <c r="U27" s="483"/>
      <c r="V27" s="525"/>
      <c r="W27" s="584"/>
      <c r="X27" s="572"/>
      <c r="Y27" s="573"/>
      <c r="Z27" s="481" t="s">
        <v>182</v>
      </c>
      <c r="AA27" s="461"/>
      <c r="AB27" s="461"/>
      <c r="AC27" s="461"/>
      <c r="AD27" s="461"/>
      <c r="AE27" s="461"/>
      <c r="AF27" s="461"/>
      <c r="AG27" s="462"/>
      <c r="AH27" s="482">
        <v>12</v>
      </c>
      <c r="AI27" s="483"/>
      <c r="AJ27" s="483"/>
      <c r="AK27" s="483"/>
      <c r="AL27" s="525"/>
      <c r="AM27" s="482">
        <v>33783</v>
      </c>
      <c r="AN27" s="483"/>
      <c r="AO27" s="483"/>
      <c r="AP27" s="483"/>
      <c r="AQ27" s="483"/>
      <c r="AR27" s="525"/>
      <c r="AS27" s="482">
        <v>2815</v>
      </c>
      <c r="AT27" s="483"/>
      <c r="AU27" s="483"/>
      <c r="AV27" s="483"/>
      <c r="AW27" s="483"/>
      <c r="AX27" s="484"/>
      <c r="AY27" s="526" t="s">
        <v>183</v>
      </c>
      <c r="AZ27" s="527"/>
      <c r="BA27" s="527"/>
      <c r="BB27" s="527"/>
      <c r="BC27" s="527"/>
      <c r="BD27" s="527"/>
      <c r="BE27" s="527"/>
      <c r="BF27" s="527"/>
      <c r="BG27" s="527"/>
      <c r="BH27" s="527"/>
      <c r="BI27" s="527"/>
      <c r="BJ27" s="527"/>
      <c r="BK27" s="527"/>
      <c r="BL27" s="527"/>
      <c r="BM27" s="528"/>
      <c r="BN27" s="607">
        <v>307607</v>
      </c>
      <c r="BO27" s="608"/>
      <c r="BP27" s="608"/>
      <c r="BQ27" s="608"/>
      <c r="BR27" s="608"/>
      <c r="BS27" s="608"/>
      <c r="BT27" s="608"/>
      <c r="BU27" s="609"/>
      <c r="BV27" s="607">
        <v>307557</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c r="A28" s="187"/>
      <c r="B28" s="571"/>
      <c r="C28" s="572"/>
      <c r="D28" s="573"/>
      <c r="E28" s="481" t="s">
        <v>184</v>
      </c>
      <c r="F28" s="461"/>
      <c r="G28" s="461"/>
      <c r="H28" s="461"/>
      <c r="I28" s="461"/>
      <c r="J28" s="461"/>
      <c r="K28" s="462"/>
      <c r="L28" s="482">
        <v>1</v>
      </c>
      <c r="M28" s="483"/>
      <c r="N28" s="483"/>
      <c r="O28" s="483"/>
      <c r="P28" s="525"/>
      <c r="Q28" s="482">
        <v>2720</v>
      </c>
      <c r="R28" s="483"/>
      <c r="S28" s="483"/>
      <c r="T28" s="483"/>
      <c r="U28" s="483"/>
      <c r="V28" s="525"/>
      <c r="W28" s="584"/>
      <c r="X28" s="572"/>
      <c r="Y28" s="573"/>
      <c r="Z28" s="481" t="s">
        <v>185</v>
      </c>
      <c r="AA28" s="461"/>
      <c r="AB28" s="461"/>
      <c r="AC28" s="461"/>
      <c r="AD28" s="461"/>
      <c r="AE28" s="461"/>
      <c r="AF28" s="461"/>
      <c r="AG28" s="462"/>
      <c r="AH28" s="482" t="s">
        <v>144</v>
      </c>
      <c r="AI28" s="483"/>
      <c r="AJ28" s="483"/>
      <c r="AK28" s="483"/>
      <c r="AL28" s="525"/>
      <c r="AM28" s="482" t="s">
        <v>144</v>
      </c>
      <c r="AN28" s="483"/>
      <c r="AO28" s="483"/>
      <c r="AP28" s="483"/>
      <c r="AQ28" s="483"/>
      <c r="AR28" s="525"/>
      <c r="AS28" s="482" t="s">
        <v>144</v>
      </c>
      <c r="AT28" s="483"/>
      <c r="AU28" s="483"/>
      <c r="AV28" s="483"/>
      <c r="AW28" s="483"/>
      <c r="AX28" s="484"/>
      <c r="AY28" s="610" t="s">
        <v>186</v>
      </c>
      <c r="AZ28" s="611"/>
      <c r="BA28" s="611"/>
      <c r="BB28" s="612"/>
      <c r="BC28" s="391" t="s">
        <v>48</v>
      </c>
      <c r="BD28" s="392"/>
      <c r="BE28" s="392"/>
      <c r="BF28" s="392"/>
      <c r="BG28" s="392"/>
      <c r="BH28" s="392"/>
      <c r="BI28" s="392"/>
      <c r="BJ28" s="392"/>
      <c r="BK28" s="392"/>
      <c r="BL28" s="392"/>
      <c r="BM28" s="393"/>
      <c r="BN28" s="394">
        <v>851315</v>
      </c>
      <c r="BO28" s="395"/>
      <c r="BP28" s="395"/>
      <c r="BQ28" s="395"/>
      <c r="BR28" s="395"/>
      <c r="BS28" s="395"/>
      <c r="BT28" s="395"/>
      <c r="BU28" s="396"/>
      <c r="BV28" s="394">
        <v>780815</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c r="A29" s="187"/>
      <c r="B29" s="571"/>
      <c r="C29" s="572"/>
      <c r="D29" s="573"/>
      <c r="E29" s="481" t="s">
        <v>187</v>
      </c>
      <c r="F29" s="461"/>
      <c r="G29" s="461"/>
      <c r="H29" s="461"/>
      <c r="I29" s="461"/>
      <c r="J29" s="461"/>
      <c r="K29" s="462"/>
      <c r="L29" s="482">
        <v>11</v>
      </c>
      <c r="M29" s="483"/>
      <c r="N29" s="483"/>
      <c r="O29" s="483"/>
      <c r="P29" s="525"/>
      <c r="Q29" s="482">
        <v>2620</v>
      </c>
      <c r="R29" s="483"/>
      <c r="S29" s="483"/>
      <c r="T29" s="483"/>
      <c r="U29" s="483"/>
      <c r="V29" s="525"/>
      <c r="W29" s="585"/>
      <c r="X29" s="586"/>
      <c r="Y29" s="587"/>
      <c r="Z29" s="481" t="s">
        <v>188</v>
      </c>
      <c r="AA29" s="461"/>
      <c r="AB29" s="461"/>
      <c r="AC29" s="461"/>
      <c r="AD29" s="461"/>
      <c r="AE29" s="461"/>
      <c r="AF29" s="461"/>
      <c r="AG29" s="462"/>
      <c r="AH29" s="482">
        <v>115</v>
      </c>
      <c r="AI29" s="483"/>
      <c r="AJ29" s="483"/>
      <c r="AK29" s="483"/>
      <c r="AL29" s="525"/>
      <c r="AM29" s="482">
        <v>325479</v>
      </c>
      <c r="AN29" s="483"/>
      <c r="AO29" s="483"/>
      <c r="AP29" s="483"/>
      <c r="AQ29" s="483"/>
      <c r="AR29" s="525"/>
      <c r="AS29" s="482">
        <v>2830</v>
      </c>
      <c r="AT29" s="483"/>
      <c r="AU29" s="483"/>
      <c r="AV29" s="483"/>
      <c r="AW29" s="483"/>
      <c r="AX29" s="484"/>
      <c r="AY29" s="613"/>
      <c r="AZ29" s="614"/>
      <c r="BA29" s="614"/>
      <c r="BB29" s="615"/>
      <c r="BC29" s="465" t="s">
        <v>189</v>
      </c>
      <c r="BD29" s="466"/>
      <c r="BE29" s="466"/>
      <c r="BF29" s="466"/>
      <c r="BG29" s="466"/>
      <c r="BH29" s="466"/>
      <c r="BI29" s="466"/>
      <c r="BJ29" s="466"/>
      <c r="BK29" s="466"/>
      <c r="BL29" s="466"/>
      <c r="BM29" s="467"/>
      <c r="BN29" s="431">
        <v>116638</v>
      </c>
      <c r="BO29" s="432"/>
      <c r="BP29" s="432"/>
      <c r="BQ29" s="432"/>
      <c r="BR29" s="432"/>
      <c r="BS29" s="432"/>
      <c r="BT29" s="432"/>
      <c r="BU29" s="433"/>
      <c r="BV29" s="431">
        <v>116538</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190</v>
      </c>
      <c r="X30" s="592"/>
      <c r="Y30" s="592"/>
      <c r="Z30" s="592"/>
      <c r="AA30" s="592"/>
      <c r="AB30" s="592"/>
      <c r="AC30" s="592"/>
      <c r="AD30" s="592"/>
      <c r="AE30" s="592"/>
      <c r="AF30" s="592"/>
      <c r="AG30" s="593"/>
      <c r="AH30" s="550">
        <v>98.2</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889699</v>
      </c>
      <c r="BO30" s="608"/>
      <c r="BP30" s="608"/>
      <c r="BQ30" s="608"/>
      <c r="BR30" s="608"/>
      <c r="BS30" s="608"/>
      <c r="BT30" s="608"/>
      <c r="BU30" s="609"/>
      <c r="BV30" s="607">
        <v>869314</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5" t="s">
        <v>197</v>
      </c>
      <c r="D33" s="455"/>
      <c r="E33" s="420" t="s">
        <v>198</v>
      </c>
      <c r="F33" s="420"/>
      <c r="G33" s="420"/>
      <c r="H33" s="420"/>
      <c r="I33" s="420"/>
      <c r="J33" s="420"/>
      <c r="K33" s="420"/>
      <c r="L33" s="420"/>
      <c r="M33" s="420"/>
      <c r="N33" s="420"/>
      <c r="O33" s="420"/>
      <c r="P33" s="420"/>
      <c r="Q33" s="420"/>
      <c r="R33" s="420"/>
      <c r="S33" s="420"/>
      <c r="T33" s="216"/>
      <c r="U33" s="455" t="s">
        <v>197</v>
      </c>
      <c r="V33" s="455"/>
      <c r="W33" s="420" t="s">
        <v>198</v>
      </c>
      <c r="X33" s="420"/>
      <c r="Y33" s="420"/>
      <c r="Z33" s="420"/>
      <c r="AA33" s="420"/>
      <c r="AB33" s="420"/>
      <c r="AC33" s="420"/>
      <c r="AD33" s="420"/>
      <c r="AE33" s="420"/>
      <c r="AF33" s="420"/>
      <c r="AG33" s="420"/>
      <c r="AH33" s="420"/>
      <c r="AI33" s="420"/>
      <c r="AJ33" s="420"/>
      <c r="AK33" s="420"/>
      <c r="AL33" s="216"/>
      <c r="AM33" s="455" t="s">
        <v>197</v>
      </c>
      <c r="AN33" s="455"/>
      <c r="AO33" s="420" t="s">
        <v>198</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202</v>
      </c>
      <c r="CP33" s="455"/>
      <c r="CQ33" s="420" t="s">
        <v>203</v>
      </c>
      <c r="CR33" s="420"/>
      <c r="CS33" s="420"/>
      <c r="CT33" s="420"/>
      <c r="CU33" s="420"/>
      <c r="CV33" s="420"/>
      <c r="CW33" s="420"/>
      <c r="CX33" s="420"/>
      <c r="CY33" s="420"/>
      <c r="CZ33" s="420"/>
      <c r="DA33" s="420"/>
      <c r="DB33" s="420"/>
      <c r="DC33" s="420"/>
      <c r="DD33" s="420"/>
      <c r="DE33" s="420"/>
      <c r="DF33" s="216"/>
      <c r="DG33" s="619" t="s">
        <v>204</v>
      </c>
      <c r="DH33" s="619"/>
      <c r="DI33" s="218"/>
      <c r="DJ33" s="186"/>
      <c r="DK33" s="186"/>
      <c r="DL33" s="186"/>
      <c r="DM33" s="186"/>
      <c r="DN33" s="186"/>
      <c r="DO33" s="186"/>
    </row>
    <row r="34" spans="1:119" ht="32.25" customHeight="1">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川崎町国民健康保険特別会計</v>
      </c>
      <c r="X34" s="621"/>
      <c r="Y34" s="621"/>
      <c r="Z34" s="621"/>
      <c r="AA34" s="621"/>
      <c r="AB34" s="621"/>
      <c r="AC34" s="621"/>
      <c r="AD34" s="621"/>
      <c r="AE34" s="621"/>
      <c r="AF34" s="621"/>
      <c r="AG34" s="621"/>
      <c r="AH34" s="621"/>
      <c r="AI34" s="621"/>
      <c r="AJ34" s="621"/>
      <c r="AK34" s="621"/>
      <c r="AL34" s="214"/>
      <c r="AM34" s="620">
        <f>IF(AO34="","",MAX(C34:D43,U34:V43)+1)</f>
        <v>5</v>
      </c>
      <c r="AN34" s="620"/>
      <c r="AO34" s="621" t="str">
        <f>IF('各会計、関係団体の財政状況及び健全化判断比率'!B31="","",'各会計、関係団体の財政状況及び健全化判断比率'!B31)</f>
        <v>川崎町水道事業会計</v>
      </c>
      <c r="AP34" s="621"/>
      <c r="AQ34" s="621"/>
      <c r="AR34" s="621"/>
      <c r="AS34" s="621"/>
      <c r="AT34" s="621"/>
      <c r="AU34" s="621"/>
      <c r="AV34" s="621"/>
      <c r="AW34" s="621"/>
      <c r="AX34" s="621"/>
      <c r="AY34" s="621"/>
      <c r="AZ34" s="621"/>
      <c r="BA34" s="621"/>
      <c r="BB34" s="621"/>
      <c r="BC34" s="621"/>
      <c r="BD34" s="214"/>
      <c r="BE34" s="620">
        <f>IF(BG34="","",MAX(C34:D43,U34:V43,AM34:AN43)+1)</f>
        <v>7</v>
      </c>
      <c r="BF34" s="620"/>
      <c r="BG34" s="621" t="str">
        <f>IF('各会計、関係団体の財政状況及び健全化判断比率'!B33="","",'各会計、関係団体の財政状況及び健全化判断比率'!B33)</f>
        <v>川崎町公共下水道事業特別会計</v>
      </c>
      <c r="BH34" s="621"/>
      <c r="BI34" s="621"/>
      <c r="BJ34" s="621"/>
      <c r="BK34" s="621"/>
      <c r="BL34" s="621"/>
      <c r="BM34" s="621"/>
      <c r="BN34" s="621"/>
      <c r="BO34" s="621"/>
      <c r="BP34" s="621"/>
      <c r="BQ34" s="621"/>
      <c r="BR34" s="621"/>
      <c r="BS34" s="621"/>
      <c r="BT34" s="621"/>
      <c r="BU34" s="621"/>
      <c r="BV34" s="214"/>
      <c r="BW34" s="620">
        <f>IF(BY34="","",MAX(C34:D43,U34:V43,AM34:AN43,BE34:BF43)+1)</f>
        <v>9</v>
      </c>
      <c r="BX34" s="620"/>
      <c r="BY34" s="621" t="str">
        <f>IF('各会計、関係団体の財政状況及び健全化判断比率'!B68="","",'各会計、関係団体の財政状況及び健全化判断比率'!B68)</f>
        <v>宮城県市町村職員退職手当組合</v>
      </c>
      <c r="BZ34" s="621"/>
      <c r="CA34" s="621"/>
      <c r="CB34" s="621"/>
      <c r="CC34" s="621"/>
      <c r="CD34" s="621"/>
      <c r="CE34" s="621"/>
      <c r="CF34" s="621"/>
      <c r="CG34" s="621"/>
      <c r="CH34" s="621"/>
      <c r="CI34" s="621"/>
      <c r="CJ34" s="621"/>
      <c r="CK34" s="621"/>
      <c r="CL34" s="621"/>
      <c r="CM34" s="621"/>
      <c r="CN34" s="214"/>
      <c r="CO34" s="620" t="str">
        <f>IF(CQ34="","",MAX(C34:D43,U34:V43,AM34:AN43,BE34:BF43,BW34:BX43)+1)</f>
        <v/>
      </c>
      <c r="CP34" s="620"/>
      <c r="CQ34" s="621" t="str">
        <f>IF('各会計、関係団体の財政状況及び健全化判断比率'!BS7="","",'各会計、関係団体の財政状況及び健全化判断比率'!BS7)</f>
        <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川崎町介護保険特別会計</v>
      </c>
      <c r="X35" s="621"/>
      <c r="Y35" s="621"/>
      <c r="Z35" s="621"/>
      <c r="AA35" s="621"/>
      <c r="AB35" s="621"/>
      <c r="AC35" s="621"/>
      <c r="AD35" s="621"/>
      <c r="AE35" s="621"/>
      <c r="AF35" s="621"/>
      <c r="AG35" s="621"/>
      <c r="AH35" s="621"/>
      <c r="AI35" s="621"/>
      <c r="AJ35" s="621"/>
      <c r="AK35" s="621"/>
      <c r="AL35" s="214"/>
      <c r="AM35" s="620">
        <f t="shared" ref="AM35:AM43" si="0">IF(AO35="","",AM34+1)</f>
        <v>6</v>
      </c>
      <c r="AN35" s="620"/>
      <c r="AO35" s="621" t="str">
        <f>IF('各会計、関係団体の財政状況及び健全化判断比率'!B32="","",'各会計、関係団体の財政状況及び健全化判断比率'!B32)</f>
        <v>川崎町病院事業会計</v>
      </c>
      <c r="AP35" s="621"/>
      <c r="AQ35" s="621"/>
      <c r="AR35" s="621"/>
      <c r="AS35" s="621"/>
      <c r="AT35" s="621"/>
      <c r="AU35" s="621"/>
      <c r="AV35" s="621"/>
      <c r="AW35" s="621"/>
      <c r="AX35" s="621"/>
      <c r="AY35" s="621"/>
      <c r="AZ35" s="621"/>
      <c r="BA35" s="621"/>
      <c r="BB35" s="621"/>
      <c r="BC35" s="621"/>
      <c r="BD35" s="214"/>
      <c r="BE35" s="620">
        <f t="shared" ref="BE35:BE43" si="1">IF(BG35="","",BE34+1)</f>
        <v>8</v>
      </c>
      <c r="BF35" s="620"/>
      <c r="BG35" s="621" t="str">
        <f>IF('各会計、関係団体の財政状況及び健全化判断比率'!B34="","",'各会計、関係団体の財政状況及び健全化判断比率'!B34)</f>
        <v>川崎町温泉事業特別会計</v>
      </c>
      <c r="BH35" s="621"/>
      <c r="BI35" s="621"/>
      <c r="BJ35" s="621"/>
      <c r="BK35" s="621"/>
      <c r="BL35" s="621"/>
      <c r="BM35" s="621"/>
      <c r="BN35" s="621"/>
      <c r="BO35" s="621"/>
      <c r="BP35" s="621"/>
      <c r="BQ35" s="621"/>
      <c r="BR35" s="621"/>
      <c r="BS35" s="621"/>
      <c r="BT35" s="621"/>
      <c r="BU35" s="621"/>
      <c r="BV35" s="214"/>
      <c r="BW35" s="620">
        <f t="shared" ref="BW35:BW43" si="2">IF(BY35="","",BW34+1)</f>
        <v>10</v>
      </c>
      <c r="BX35" s="620"/>
      <c r="BY35" s="621" t="str">
        <f>IF('各会計、関係団体の財政状況及び健全化判断比率'!B69="","",'各会計、関係団体の財政状況及び健全化判断比率'!B69)</f>
        <v>宮城県市町村非常勤消防団員補償報償組合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川崎町後期高齢者医療保険特別会計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11</v>
      </c>
      <c r="BX36" s="620"/>
      <c r="BY36" s="621" t="str">
        <f>IF('各会計、関係団体の財政状況及び健全化判断比率'!B70="","",'各会計、関係団体の財政状況及び健全化判断比率'!B70)</f>
        <v>仙南地域広域行政事務組合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12</v>
      </c>
      <c r="BX37" s="620"/>
      <c r="BY37" s="621" t="str">
        <f>IF('各会計、関係団体の財政状況及び健全化判断比率'!B71="","",'各会計、関係団体の財政状況及び健全化判断比率'!B71)</f>
        <v>宮城県市町村自治振興センター</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13</v>
      </c>
      <c r="BX38" s="620"/>
      <c r="BY38" s="621" t="str">
        <f>IF('各会計、関係団体の財政状況及び健全化判断比率'!B72="","",'各会計、関係団体の財政状況及び健全化判断比率'!B72)</f>
        <v>宮城県後期高齢者医療広域連合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14</v>
      </c>
      <c r="BX39" s="620"/>
      <c r="BY39" s="621" t="str">
        <f>IF('各会計、関係団体の財政状況及び健全化判断比率'!B73="","",'各会計、関係団体の財政状況及び健全化判断比率'!B73)</f>
        <v>宮城県後期高齢者医療事業会計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209</v>
      </c>
    </row>
    <row r="50" spans="5:5">
      <c r="E50" s="188" t="s">
        <v>210</v>
      </c>
    </row>
    <row r="51" spans="5:5">
      <c r="E51" s="188" t="s">
        <v>211</v>
      </c>
    </row>
    <row r="52" spans="5:5">
      <c r="E52" s="188" t="s">
        <v>212</v>
      </c>
    </row>
    <row r="53" spans="5:5"/>
    <row r="54" spans="5:5"/>
    <row r="55" spans="5:5"/>
    <row r="56" spans="5:5"/>
  </sheetData>
  <sheetProtection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31" zoomScale="85" zoomScaleNormal="85" zoomScaleSheetLayoutView="100" workbookViewId="0">
      <selection activeCell="H34" sqref="H34"/>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c r="A34" s="22"/>
      <c r="B34" s="31"/>
      <c r="C34" s="1212" t="s">
        <v>558</v>
      </c>
      <c r="D34" s="1212"/>
      <c r="E34" s="1213"/>
      <c r="F34" s="32">
        <v>16.079999999999998</v>
      </c>
      <c r="G34" s="33">
        <v>13.39</v>
      </c>
      <c r="H34" s="33">
        <v>11.81</v>
      </c>
      <c r="I34" s="33">
        <v>9.44</v>
      </c>
      <c r="J34" s="34">
        <v>8.35</v>
      </c>
      <c r="K34" s="22"/>
      <c r="L34" s="22"/>
      <c r="M34" s="22"/>
      <c r="N34" s="22"/>
      <c r="O34" s="22"/>
      <c r="P34" s="22"/>
    </row>
    <row r="35" spans="1:16" ht="39" customHeight="1">
      <c r="A35" s="22"/>
      <c r="B35" s="35"/>
      <c r="C35" s="1206" t="s">
        <v>559</v>
      </c>
      <c r="D35" s="1207"/>
      <c r="E35" s="1208"/>
      <c r="F35" s="36">
        <v>1.78</v>
      </c>
      <c r="G35" s="37">
        <v>1.87</v>
      </c>
      <c r="H35" s="37">
        <v>2.73</v>
      </c>
      <c r="I35" s="37">
        <v>3.33</v>
      </c>
      <c r="J35" s="38">
        <v>4.97</v>
      </c>
      <c r="K35" s="22"/>
      <c r="L35" s="22"/>
      <c r="M35" s="22"/>
      <c r="N35" s="22"/>
      <c r="O35" s="22"/>
      <c r="P35" s="22"/>
    </row>
    <row r="36" spans="1:16" ht="39" customHeight="1">
      <c r="A36" s="22"/>
      <c r="B36" s="35"/>
      <c r="C36" s="1206" t="s">
        <v>560</v>
      </c>
      <c r="D36" s="1207"/>
      <c r="E36" s="1208"/>
      <c r="F36" s="36">
        <v>0</v>
      </c>
      <c r="G36" s="37">
        <v>0.18</v>
      </c>
      <c r="H36" s="37">
        <v>1.46</v>
      </c>
      <c r="I36" s="37">
        <v>1.44</v>
      </c>
      <c r="J36" s="38">
        <v>1.5</v>
      </c>
      <c r="K36" s="22"/>
      <c r="L36" s="22"/>
      <c r="M36" s="22"/>
      <c r="N36" s="22"/>
      <c r="O36" s="22"/>
      <c r="P36" s="22"/>
    </row>
    <row r="37" spans="1:16" ht="39" customHeight="1">
      <c r="A37" s="22"/>
      <c r="B37" s="35"/>
      <c r="C37" s="1206" t="s">
        <v>561</v>
      </c>
      <c r="D37" s="1207"/>
      <c r="E37" s="1208"/>
      <c r="F37" s="36">
        <v>2.67</v>
      </c>
      <c r="G37" s="37">
        <v>2.59</v>
      </c>
      <c r="H37" s="37">
        <v>1.68</v>
      </c>
      <c r="I37" s="37">
        <v>1.44</v>
      </c>
      <c r="J37" s="38">
        <v>0.98</v>
      </c>
      <c r="K37" s="22"/>
      <c r="L37" s="22"/>
      <c r="M37" s="22"/>
      <c r="N37" s="22"/>
      <c r="O37" s="22"/>
      <c r="P37" s="22"/>
    </row>
    <row r="38" spans="1:16" ht="39" customHeight="1">
      <c r="A38" s="22"/>
      <c r="B38" s="35"/>
      <c r="C38" s="1206" t="s">
        <v>562</v>
      </c>
      <c r="D38" s="1207"/>
      <c r="E38" s="1208"/>
      <c r="F38" s="36">
        <v>1.31</v>
      </c>
      <c r="G38" s="37">
        <v>1.41</v>
      </c>
      <c r="H38" s="37">
        <v>1.17</v>
      </c>
      <c r="I38" s="37">
        <v>0.7</v>
      </c>
      <c r="J38" s="38">
        <v>0.84</v>
      </c>
      <c r="K38" s="22"/>
      <c r="L38" s="22"/>
      <c r="M38" s="22"/>
      <c r="N38" s="22"/>
      <c r="O38" s="22"/>
      <c r="P38" s="22"/>
    </row>
    <row r="39" spans="1:16" ht="39" customHeight="1">
      <c r="A39" s="22"/>
      <c r="B39" s="35"/>
      <c r="C39" s="1206" t="s">
        <v>563</v>
      </c>
      <c r="D39" s="1207"/>
      <c r="E39" s="1208"/>
      <c r="F39" s="36">
        <v>0</v>
      </c>
      <c r="G39" s="37">
        <v>0</v>
      </c>
      <c r="H39" s="37">
        <v>0</v>
      </c>
      <c r="I39" s="37">
        <v>0</v>
      </c>
      <c r="J39" s="38">
        <v>0.23</v>
      </c>
      <c r="K39" s="22"/>
      <c r="L39" s="22"/>
      <c r="M39" s="22"/>
      <c r="N39" s="22"/>
      <c r="O39" s="22"/>
      <c r="P39" s="22"/>
    </row>
    <row r="40" spans="1:16" ht="39" customHeight="1">
      <c r="A40" s="22"/>
      <c r="B40" s="35"/>
      <c r="C40" s="1206" t="s">
        <v>564</v>
      </c>
      <c r="D40" s="1207"/>
      <c r="E40" s="1208"/>
      <c r="F40" s="36">
        <v>0</v>
      </c>
      <c r="G40" s="37">
        <v>0</v>
      </c>
      <c r="H40" s="37">
        <v>0</v>
      </c>
      <c r="I40" s="37">
        <v>0.02</v>
      </c>
      <c r="J40" s="38">
        <v>0.02</v>
      </c>
      <c r="K40" s="22"/>
      <c r="L40" s="22"/>
      <c r="M40" s="22"/>
      <c r="N40" s="22"/>
      <c r="O40" s="22"/>
      <c r="P40" s="22"/>
    </row>
    <row r="41" spans="1:16" ht="39" customHeight="1">
      <c r="A41" s="22"/>
      <c r="B41" s="35"/>
      <c r="C41" s="1206" t="s">
        <v>565</v>
      </c>
      <c r="D41" s="1207"/>
      <c r="E41" s="1208"/>
      <c r="F41" s="36">
        <v>0</v>
      </c>
      <c r="G41" s="37">
        <v>0</v>
      </c>
      <c r="H41" s="37">
        <v>0.05</v>
      </c>
      <c r="I41" s="37">
        <v>0.18</v>
      </c>
      <c r="J41" s="38">
        <v>0</v>
      </c>
      <c r="K41" s="22"/>
      <c r="L41" s="22"/>
      <c r="M41" s="22"/>
      <c r="N41" s="22"/>
      <c r="O41" s="22"/>
      <c r="P41" s="22"/>
    </row>
    <row r="42" spans="1:16" ht="39" customHeight="1">
      <c r="A42" s="22"/>
      <c r="B42" s="39"/>
      <c r="C42" s="1206" t="s">
        <v>566</v>
      </c>
      <c r="D42" s="1207"/>
      <c r="E42" s="1208"/>
      <c r="F42" s="36" t="s">
        <v>508</v>
      </c>
      <c r="G42" s="37" t="s">
        <v>508</v>
      </c>
      <c r="H42" s="37" t="s">
        <v>508</v>
      </c>
      <c r="I42" s="37" t="s">
        <v>508</v>
      </c>
      <c r="J42" s="38" t="s">
        <v>508</v>
      </c>
      <c r="K42" s="22"/>
      <c r="L42" s="22"/>
      <c r="M42" s="22"/>
      <c r="N42" s="22"/>
      <c r="O42" s="22"/>
      <c r="P42" s="22"/>
    </row>
    <row r="43" spans="1:16" ht="39" customHeight="1" thickBot="1">
      <c r="A43" s="22"/>
      <c r="B43" s="40"/>
      <c r="C43" s="1209" t="s">
        <v>567</v>
      </c>
      <c r="D43" s="1210"/>
      <c r="E43" s="1211"/>
      <c r="F43" s="41" t="s">
        <v>508</v>
      </c>
      <c r="G43" s="42" t="s">
        <v>508</v>
      </c>
      <c r="H43" s="42" t="s">
        <v>508</v>
      </c>
      <c r="I43" s="42" t="s">
        <v>508</v>
      </c>
      <c r="J43" s="43" t="s">
        <v>508</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D37" zoomScale="70" zoomScaleNormal="70" zoomScaleSheetLayoutView="55" workbookViewId="0">
      <selection activeCell="M46" sqref="M46"/>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c r="A45" s="48"/>
      <c r="B45" s="1214" t="s">
        <v>10</v>
      </c>
      <c r="C45" s="1215"/>
      <c r="D45" s="58"/>
      <c r="E45" s="1220" t="s">
        <v>11</v>
      </c>
      <c r="F45" s="1220"/>
      <c r="G45" s="1220"/>
      <c r="H45" s="1220"/>
      <c r="I45" s="1220"/>
      <c r="J45" s="1221"/>
      <c r="K45" s="59">
        <v>242</v>
      </c>
      <c r="L45" s="60">
        <v>243</v>
      </c>
      <c r="M45" s="60">
        <v>260</v>
      </c>
      <c r="N45" s="60">
        <v>288</v>
      </c>
      <c r="O45" s="61">
        <v>276</v>
      </c>
      <c r="P45" s="48"/>
      <c r="Q45" s="48"/>
      <c r="R45" s="48"/>
      <c r="S45" s="48"/>
      <c r="T45" s="48"/>
      <c r="U45" s="48"/>
    </row>
    <row r="46" spans="1:21" ht="30.75" customHeight="1">
      <c r="A46" s="48"/>
      <c r="B46" s="1216"/>
      <c r="C46" s="1217"/>
      <c r="D46" s="62"/>
      <c r="E46" s="1222" t="s">
        <v>12</v>
      </c>
      <c r="F46" s="1222"/>
      <c r="G46" s="1222"/>
      <c r="H46" s="1222"/>
      <c r="I46" s="1222"/>
      <c r="J46" s="1223"/>
      <c r="K46" s="63" t="s">
        <v>508</v>
      </c>
      <c r="L46" s="64" t="s">
        <v>508</v>
      </c>
      <c r="M46" s="64" t="s">
        <v>508</v>
      </c>
      <c r="N46" s="64" t="s">
        <v>508</v>
      </c>
      <c r="O46" s="65" t="s">
        <v>508</v>
      </c>
      <c r="P46" s="48"/>
      <c r="Q46" s="48"/>
      <c r="R46" s="48"/>
      <c r="S46" s="48"/>
      <c r="T46" s="48"/>
      <c r="U46" s="48"/>
    </row>
    <row r="47" spans="1:21" ht="30.75" customHeight="1">
      <c r="A47" s="48"/>
      <c r="B47" s="1216"/>
      <c r="C47" s="1217"/>
      <c r="D47" s="62"/>
      <c r="E47" s="1222" t="s">
        <v>13</v>
      </c>
      <c r="F47" s="1222"/>
      <c r="G47" s="1222"/>
      <c r="H47" s="1222"/>
      <c r="I47" s="1222"/>
      <c r="J47" s="1223"/>
      <c r="K47" s="63" t="s">
        <v>508</v>
      </c>
      <c r="L47" s="64" t="s">
        <v>508</v>
      </c>
      <c r="M47" s="64" t="s">
        <v>508</v>
      </c>
      <c r="N47" s="64" t="s">
        <v>508</v>
      </c>
      <c r="O47" s="65" t="s">
        <v>508</v>
      </c>
      <c r="P47" s="48"/>
      <c r="Q47" s="48"/>
      <c r="R47" s="48"/>
      <c r="S47" s="48"/>
      <c r="T47" s="48"/>
      <c r="U47" s="48"/>
    </row>
    <row r="48" spans="1:21" ht="30.75" customHeight="1">
      <c r="A48" s="48"/>
      <c r="B48" s="1216"/>
      <c r="C48" s="1217"/>
      <c r="D48" s="62"/>
      <c r="E48" s="1222" t="s">
        <v>14</v>
      </c>
      <c r="F48" s="1222"/>
      <c r="G48" s="1222"/>
      <c r="H48" s="1222"/>
      <c r="I48" s="1222"/>
      <c r="J48" s="1223"/>
      <c r="K48" s="63">
        <v>291</v>
      </c>
      <c r="L48" s="64">
        <v>300</v>
      </c>
      <c r="M48" s="64">
        <v>259</v>
      </c>
      <c r="N48" s="64">
        <v>295</v>
      </c>
      <c r="O48" s="65">
        <v>234</v>
      </c>
      <c r="P48" s="48"/>
      <c r="Q48" s="48"/>
      <c r="R48" s="48"/>
      <c r="S48" s="48"/>
      <c r="T48" s="48"/>
      <c r="U48" s="48"/>
    </row>
    <row r="49" spans="1:21" ht="30.75" customHeight="1">
      <c r="A49" s="48"/>
      <c r="B49" s="1216"/>
      <c r="C49" s="1217"/>
      <c r="D49" s="62"/>
      <c r="E49" s="1222" t="s">
        <v>15</v>
      </c>
      <c r="F49" s="1222"/>
      <c r="G49" s="1222"/>
      <c r="H49" s="1222"/>
      <c r="I49" s="1222"/>
      <c r="J49" s="1223"/>
      <c r="K49" s="63">
        <v>8</v>
      </c>
      <c r="L49" s="64">
        <v>8</v>
      </c>
      <c r="M49" s="64">
        <v>10</v>
      </c>
      <c r="N49" s="64">
        <v>14</v>
      </c>
      <c r="O49" s="65">
        <v>19</v>
      </c>
      <c r="P49" s="48"/>
      <c r="Q49" s="48"/>
      <c r="R49" s="48"/>
      <c r="S49" s="48"/>
      <c r="T49" s="48"/>
      <c r="U49" s="48"/>
    </row>
    <row r="50" spans="1:21" ht="30.75" customHeight="1">
      <c r="A50" s="48"/>
      <c r="B50" s="1216"/>
      <c r="C50" s="1217"/>
      <c r="D50" s="62"/>
      <c r="E50" s="1222" t="s">
        <v>16</v>
      </c>
      <c r="F50" s="1222"/>
      <c r="G50" s="1222"/>
      <c r="H50" s="1222"/>
      <c r="I50" s="1222"/>
      <c r="J50" s="1223"/>
      <c r="K50" s="63">
        <v>0</v>
      </c>
      <c r="L50" s="64">
        <v>0</v>
      </c>
      <c r="M50" s="64">
        <v>0</v>
      </c>
      <c r="N50" s="64">
        <v>0</v>
      </c>
      <c r="O50" s="65">
        <v>0</v>
      </c>
      <c r="P50" s="48"/>
      <c r="Q50" s="48"/>
      <c r="R50" s="48"/>
      <c r="S50" s="48"/>
      <c r="T50" s="48"/>
      <c r="U50" s="48"/>
    </row>
    <row r="51" spans="1:21" ht="30.75" customHeight="1">
      <c r="A51" s="48"/>
      <c r="B51" s="1218"/>
      <c r="C51" s="1219"/>
      <c r="D51" s="66"/>
      <c r="E51" s="1222" t="s">
        <v>17</v>
      </c>
      <c r="F51" s="1222"/>
      <c r="G51" s="1222"/>
      <c r="H51" s="1222"/>
      <c r="I51" s="1222"/>
      <c r="J51" s="1223"/>
      <c r="K51" s="63" t="s">
        <v>508</v>
      </c>
      <c r="L51" s="64" t="s">
        <v>508</v>
      </c>
      <c r="M51" s="64" t="s">
        <v>508</v>
      </c>
      <c r="N51" s="64" t="s">
        <v>508</v>
      </c>
      <c r="O51" s="65" t="s">
        <v>508</v>
      </c>
      <c r="P51" s="48"/>
      <c r="Q51" s="48"/>
      <c r="R51" s="48"/>
      <c r="S51" s="48"/>
      <c r="T51" s="48"/>
      <c r="U51" s="48"/>
    </row>
    <row r="52" spans="1:21" ht="30.75" customHeight="1">
      <c r="A52" s="48"/>
      <c r="B52" s="1224" t="s">
        <v>18</v>
      </c>
      <c r="C52" s="1225"/>
      <c r="D52" s="66"/>
      <c r="E52" s="1222" t="s">
        <v>19</v>
      </c>
      <c r="F52" s="1222"/>
      <c r="G52" s="1222"/>
      <c r="H52" s="1222"/>
      <c r="I52" s="1222"/>
      <c r="J52" s="1223"/>
      <c r="K52" s="63">
        <v>421</v>
      </c>
      <c r="L52" s="64">
        <v>419</v>
      </c>
      <c r="M52" s="64">
        <v>414</v>
      </c>
      <c r="N52" s="64">
        <v>403</v>
      </c>
      <c r="O52" s="65">
        <v>411</v>
      </c>
      <c r="P52" s="48"/>
      <c r="Q52" s="48"/>
      <c r="R52" s="48"/>
      <c r="S52" s="48"/>
      <c r="T52" s="48"/>
      <c r="U52" s="48"/>
    </row>
    <row r="53" spans="1:21" ht="30.75" customHeight="1" thickBot="1">
      <c r="A53" s="48"/>
      <c r="B53" s="1226" t="s">
        <v>20</v>
      </c>
      <c r="C53" s="1227"/>
      <c r="D53" s="67"/>
      <c r="E53" s="1228" t="s">
        <v>21</v>
      </c>
      <c r="F53" s="1228"/>
      <c r="G53" s="1228"/>
      <c r="H53" s="1228"/>
      <c r="I53" s="1228"/>
      <c r="J53" s="1229"/>
      <c r="K53" s="68">
        <v>120</v>
      </c>
      <c r="L53" s="69">
        <v>132</v>
      </c>
      <c r="M53" s="69">
        <v>115</v>
      </c>
      <c r="N53" s="69">
        <v>194</v>
      </c>
      <c r="O53" s="70">
        <v>118</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24</v>
      </c>
      <c r="P55" s="48"/>
      <c r="Q55" s="48"/>
      <c r="R55" s="48"/>
      <c r="S55" s="48"/>
      <c r="T55" s="48"/>
      <c r="U55" s="48"/>
    </row>
    <row r="56" spans="1:21" ht="31.5" customHeight="1" thickBot="1">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c r="B57" s="1230" t="s">
        <v>25</v>
      </c>
      <c r="C57" s="1231"/>
      <c r="D57" s="1234" t="s">
        <v>26</v>
      </c>
      <c r="E57" s="1235"/>
      <c r="F57" s="1235"/>
      <c r="G57" s="1235"/>
      <c r="H57" s="1235"/>
      <c r="I57" s="1235"/>
      <c r="J57" s="1236"/>
      <c r="K57" s="83" t="s">
        <v>508</v>
      </c>
      <c r="L57" s="84" t="s">
        <v>508</v>
      </c>
      <c r="M57" s="84" t="s">
        <v>508</v>
      </c>
      <c r="N57" s="84" t="s">
        <v>508</v>
      </c>
      <c r="O57" s="85" t="s">
        <v>508</v>
      </c>
    </row>
    <row r="58" spans="1:21" ht="31.5" customHeight="1" thickBot="1">
      <c r="B58" s="1232"/>
      <c r="C58" s="1233"/>
      <c r="D58" s="1237" t="s">
        <v>27</v>
      </c>
      <c r="E58" s="1238"/>
      <c r="F58" s="1238"/>
      <c r="G58" s="1238"/>
      <c r="H58" s="1238"/>
      <c r="I58" s="1238"/>
      <c r="J58" s="1239"/>
      <c r="K58" s="86" t="s">
        <v>508</v>
      </c>
      <c r="L58" s="87" t="s">
        <v>508</v>
      </c>
      <c r="M58" s="87" t="s">
        <v>508</v>
      </c>
      <c r="N58" s="87" t="s">
        <v>508</v>
      </c>
      <c r="O58" s="88" t="s">
        <v>508</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zoomScale="85" zoomScaleNormal="85" zoomScaleSheetLayoutView="100" workbookViewId="0">
      <selection activeCell="S53" sqref="S53"/>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549</v>
      </c>
      <c r="J40" s="100" t="s">
        <v>550</v>
      </c>
      <c r="K40" s="100" t="s">
        <v>551</v>
      </c>
      <c r="L40" s="100" t="s">
        <v>552</v>
      </c>
      <c r="M40" s="101" t="s">
        <v>553</v>
      </c>
    </row>
    <row r="41" spans="2:13" ht="27.75" customHeight="1">
      <c r="B41" s="1240" t="s">
        <v>30</v>
      </c>
      <c r="C41" s="1241"/>
      <c r="D41" s="102"/>
      <c r="E41" s="1246" t="s">
        <v>31</v>
      </c>
      <c r="F41" s="1246"/>
      <c r="G41" s="1246"/>
      <c r="H41" s="1247"/>
      <c r="I41" s="103">
        <v>1908</v>
      </c>
      <c r="J41" s="104">
        <v>2021</v>
      </c>
      <c r="K41" s="104">
        <v>2329</v>
      </c>
      <c r="L41" s="104">
        <v>2399</v>
      </c>
      <c r="M41" s="105">
        <v>2476</v>
      </c>
    </row>
    <row r="42" spans="2:13" ht="27.75" customHeight="1">
      <c r="B42" s="1242"/>
      <c r="C42" s="1243"/>
      <c r="D42" s="106"/>
      <c r="E42" s="1248" t="s">
        <v>32</v>
      </c>
      <c r="F42" s="1248"/>
      <c r="G42" s="1248"/>
      <c r="H42" s="1249"/>
      <c r="I42" s="107" t="s">
        <v>508</v>
      </c>
      <c r="J42" s="108" t="s">
        <v>508</v>
      </c>
      <c r="K42" s="108" t="s">
        <v>508</v>
      </c>
      <c r="L42" s="108" t="s">
        <v>508</v>
      </c>
      <c r="M42" s="109" t="s">
        <v>508</v>
      </c>
    </row>
    <row r="43" spans="2:13" ht="27.75" customHeight="1">
      <c r="B43" s="1242"/>
      <c r="C43" s="1243"/>
      <c r="D43" s="106"/>
      <c r="E43" s="1248" t="s">
        <v>33</v>
      </c>
      <c r="F43" s="1248"/>
      <c r="G43" s="1248"/>
      <c r="H43" s="1249"/>
      <c r="I43" s="107">
        <v>2140</v>
      </c>
      <c r="J43" s="108">
        <v>2166</v>
      </c>
      <c r="K43" s="108">
        <v>1974</v>
      </c>
      <c r="L43" s="108">
        <v>1838</v>
      </c>
      <c r="M43" s="109">
        <v>1591</v>
      </c>
    </row>
    <row r="44" spans="2:13" ht="27.75" customHeight="1">
      <c r="B44" s="1242"/>
      <c r="C44" s="1243"/>
      <c r="D44" s="106"/>
      <c r="E44" s="1248" t="s">
        <v>34</v>
      </c>
      <c r="F44" s="1248"/>
      <c r="G44" s="1248"/>
      <c r="H44" s="1249"/>
      <c r="I44" s="107">
        <v>190</v>
      </c>
      <c r="J44" s="108">
        <v>190</v>
      </c>
      <c r="K44" s="108">
        <v>185</v>
      </c>
      <c r="L44" s="108">
        <v>184</v>
      </c>
      <c r="M44" s="109">
        <v>174</v>
      </c>
    </row>
    <row r="45" spans="2:13" ht="27.75" customHeight="1">
      <c r="B45" s="1242"/>
      <c r="C45" s="1243"/>
      <c r="D45" s="106"/>
      <c r="E45" s="1248" t="s">
        <v>35</v>
      </c>
      <c r="F45" s="1248"/>
      <c r="G45" s="1248"/>
      <c r="H45" s="1249"/>
      <c r="I45" s="107">
        <v>839</v>
      </c>
      <c r="J45" s="108">
        <v>669</v>
      </c>
      <c r="K45" s="108">
        <v>800</v>
      </c>
      <c r="L45" s="108">
        <v>886</v>
      </c>
      <c r="M45" s="109">
        <v>723</v>
      </c>
    </row>
    <row r="46" spans="2:13" ht="27.75" customHeight="1">
      <c r="B46" s="1242"/>
      <c r="C46" s="1243"/>
      <c r="D46" s="110"/>
      <c r="E46" s="1248" t="s">
        <v>36</v>
      </c>
      <c r="F46" s="1248"/>
      <c r="G46" s="1248"/>
      <c r="H46" s="1249"/>
      <c r="I46" s="107">
        <v>0</v>
      </c>
      <c r="J46" s="108">
        <v>3</v>
      </c>
      <c r="K46" s="108">
        <v>2</v>
      </c>
      <c r="L46" s="108">
        <v>2</v>
      </c>
      <c r="M46" s="109">
        <v>3</v>
      </c>
    </row>
    <row r="47" spans="2:13" ht="27.75" customHeight="1">
      <c r="B47" s="1242"/>
      <c r="C47" s="1243"/>
      <c r="D47" s="111"/>
      <c r="E47" s="1250" t="s">
        <v>37</v>
      </c>
      <c r="F47" s="1251"/>
      <c r="G47" s="1251"/>
      <c r="H47" s="1252"/>
      <c r="I47" s="107" t="s">
        <v>508</v>
      </c>
      <c r="J47" s="108" t="s">
        <v>508</v>
      </c>
      <c r="K47" s="108" t="s">
        <v>508</v>
      </c>
      <c r="L47" s="108" t="s">
        <v>508</v>
      </c>
      <c r="M47" s="109" t="s">
        <v>508</v>
      </c>
    </row>
    <row r="48" spans="2:13" ht="27.75" customHeight="1">
      <c r="B48" s="1242"/>
      <c r="C48" s="1243"/>
      <c r="D48" s="106"/>
      <c r="E48" s="1248" t="s">
        <v>38</v>
      </c>
      <c r="F48" s="1248"/>
      <c r="G48" s="1248"/>
      <c r="H48" s="1249"/>
      <c r="I48" s="107" t="s">
        <v>508</v>
      </c>
      <c r="J48" s="108" t="s">
        <v>508</v>
      </c>
      <c r="K48" s="108" t="s">
        <v>508</v>
      </c>
      <c r="L48" s="108" t="s">
        <v>508</v>
      </c>
      <c r="M48" s="109" t="s">
        <v>508</v>
      </c>
    </row>
    <row r="49" spans="2:13" ht="27.75" customHeight="1">
      <c r="B49" s="1244"/>
      <c r="C49" s="1245"/>
      <c r="D49" s="106"/>
      <c r="E49" s="1248" t="s">
        <v>39</v>
      </c>
      <c r="F49" s="1248"/>
      <c r="G49" s="1248"/>
      <c r="H49" s="1249"/>
      <c r="I49" s="107" t="s">
        <v>508</v>
      </c>
      <c r="J49" s="108" t="s">
        <v>508</v>
      </c>
      <c r="K49" s="108" t="s">
        <v>508</v>
      </c>
      <c r="L49" s="108" t="s">
        <v>508</v>
      </c>
      <c r="M49" s="109" t="s">
        <v>508</v>
      </c>
    </row>
    <row r="50" spans="2:13" ht="27.75" customHeight="1">
      <c r="B50" s="1253" t="s">
        <v>40</v>
      </c>
      <c r="C50" s="1254"/>
      <c r="D50" s="112"/>
      <c r="E50" s="1248" t="s">
        <v>41</v>
      </c>
      <c r="F50" s="1248"/>
      <c r="G50" s="1248"/>
      <c r="H50" s="1249"/>
      <c r="I50" s="107">
        <v>2568</v>
      </c>
      <c r="J50" s="108">
        <v>2484</v>
      </c>
      <c r="K50" s="108">
        <v>2451</v>
      </c>
      <c r="L50" s="108">
        <v>2270</v>
      </c>
      <c r="M50" s="109">
        <v>2405</v>
      </c>
    </row>
    <row r="51" spans="2:13" ht="27.75" customHeight="1">
      <c r="B51" s="1242"/>
      <c r="C51" s="1243"/>
      <c r="D51" s="106"/>
      <c r="E51" s="1248" t="s">
        <v>42</v>
      </c>
      <c r="F51" s="1248"/>
      <c r="G51" s="1248"/>
      <c r="H51" s="1249"/>
      <c r="I51" s="107" t="s">
        <v>508</v>
      </c>
      <c r="J51" s="108">
        <v>5</v>
      </c>
      <c r="K51" s="108">
        <v>5</v>
      </c>
      <c r="L51" s="108">
        <v>4</v>
      </c>
      <c r="M51" s="109" t="s">
        <v>508</v>
      </c>
    </row>
    <row r="52" spans="2:13" ht="27.75" customHeight="1">
      <c r="B52" s="1244"/>
      <c r="C52" s="1245"/>
      <c r="D52" s="106"/>
      <c r="E52" s="1248" t="s">
        <v>43</v>
      </c>
      <c r="F52" s="1248"/>
      <c r="G52" s="1248"/>
      <c r="H52" s="1249"/>
      <c r="I52" s="107">
        <v>4007</v>
      </c>
      <c r="J52" s="108">
        <v>3852</v>
      </c>
      <c r="K52" s="108">
        <v>3950</v>
      </c>
      <c r="L52" s="108">
        <v>3816</v>
      </c>
      <c r="M52" s="109">
        <v>3761</v>
      </c>
    </row>
    <row r="53" spans="2:13" ht="27.75" customHeight="1" thickBot="1">
      <c r="B53" s="1255" t="s">
        <v>44</v>
      </c>
      <c r="C53" s="1256"/>
      <c r="D53" s="113"/>
      <c r="E53" s="1257" t="s">
        <v>45</v>
      </c>
      <c r="F53" s="1257"/>
      <c r="G53" s="1257"/>
      <c r="H53" s="1258"/>
      <c r="I53" s="114">
        <v>-1498</v>
      </c>
      <c r="J53" s="115">
        <v>-1293</v>
      </c>
      <c r="K53" s="115">
        <v>-1116</v>
      </c>
      <c r="L53" s="115">
        <v>-781</v>
      </c>
      <c r="M53" s="116">
        <v>-1199</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sheetData>
  <sheetProtection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D55" zoomScale="55" zoomScaleNormal="55" zoomScaleSheetLayoutView="100" workbookViewId="0">
      <selection activeCell="H63" sqref="H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551</v>
      </c>
      <c r="G54" s="125" t="s">
        <v>552</v>
      </c>
      <c r="H54" s="126" t="s">
        <v>553</v>
      </c>
    </row>
    <row r="55" spans="2:8" ht="52.5" customHeight="1">
      <c r="B55" s="127"/>
      <c r="C55" s="1267" t="s">
        <v>48</v>
      </c>
      <c r="D55" s="1267"/>
      <c r="E55" s="1268"/>
      <c r="F55" s="128">
        <v>985</v>
      </c>
      <c r="G55" s="128">
        <v>781</v>
      </c>
      <c r="H55" s="129">
        <v>851</v>
      </c>
    </row>
    <row r="56" spans="2:8" ht="52.5" customHeight="1">
      <c r="B56" s="130"/>
      <c r="C56" s="1269" t="s">
        <v>49</v>
      </c>
      <c r="D56" s="1269"/>
      <c r="E56" s="1270"/>
      <c r="F56" s="131">
        <v>116</v>
      </c>
      <c r="G56" s="131">
        <v>117</v>
      </c>
      <c r="H56" s="132">
        <v>117</v>
      </c>
    </row>
    <row r="57" spans="2:8" ht="53.25" customHeight="1">
      <c r="B57" s="130"/>
      <c r="C57" s="1271" t="s">
        <v>50</v>
      </c>
      <c r="D57" s="1271"/>
      <c r="E57" s="1272"/>
      <c r="F57" s="133">
        <v>875</v>
      </c>
      <c r="G57" s="133">
        <v>869</v>
      </c>
      <c r="H57" s="134">
        <v>890</v>
      </c>
    </row>
    <row r="58" spans="2:8" ht="45.75" customHeight="1">
      <c r="B58" s="135"/>
      <c r="C58" s="1259" t="s">
        <v>573</v>
      </c>
      <c r="D58" s="1260"/>
      <c r="E58" s="1261"/>
      <c r="F58" s="136">
        <v>303</v>
      </c>
      <c r="G58" s="136">
        <v>293</v>
      </c>
      <c r="H58" s="137">
        <v>286</v>
      </c>
    </row>
    <row r="59" spans="2:8" ht="45.75" customHeight="1">
      <c r="B59" s="135"/>
      <c r="C59" s="1259" t="s">
        <v>574</v>
      </c>
      <c r="D59" s="1260"/>
      <c r="E59" s="1261"/>
      <c r="F59" s="136">
        <v>225</v>
      </c>
      <c r="G59" s="136">
        <v>217</v>
      </c>
      <c r="H59" s="137">
        <v>217</v>
      </c>
    </row>
    <row r="60" spans="2:8" ht="45.75" customHeight="1">
      <c r="B60" s="135"/>
      <c r="C60" s="1259" t="s">
        <v>575</v>
      </c>
      <c r="D60" s="1260"/>
      <c r="E60" s="1261"/>
      <c r="F60" s="136">
        <v>119</v>
      </c>
      <c r="G60" s="136">
        <v>130</v>
      </c>
      <c r="H60" s="137">
        <v>143</v>
      </c>
    </row>
    <row r="61" spans="2:8" ht="45.75" customHeight="1">
      <c r="B61" s="135"/>
      <c r="C61" s="1259" t="s">
        <v>576</v>
      </c>
      <c r="D61" s="1260"/>
      <c r="E61" s="1261"/>
      <c r="F61" s="136">
        <v>103</v>
      </c>
      <c r="G61" s="136">
        <v>103</v>
      </c>
      <c r="H61" s="137">
        <v>103</v>
      </c>
    </row>
    <row r="62" spans="2:8" ht="45.75" customHeight="1" thickBot="1">
      <c r="B62" s="138"/>
      <c r="C62" s="1262" t="s">
        <v>577</v>
      </c>
      <c r="D62" s="1263"/>
      <c r="E62" s="1264"/>
      <c r="F62" s="139">
        <v>102</v>
      </c>
      <c r="G62" s="139">
        <v>102</v>
      </c>
      <c r="H62" s="140">
        <v>102</v>
      </c>
    </row>
    <row r="63" spans="2:8" ht="52.5" customHeight="1" thickBot="1">
      <c r="B63" s="141"/>
      <c r="C63" s="1265" t="s">
        <v>51</v>
      </c>
      <c r="D63" s="1265"/>
      <c r="E63" s="1266"/>
      <c r="F63" s="142">
        <v>1976</v>
      </c>
      <c r="G63" s="142">
        <v>1767</v>
      </c>
      <c r="H63" s="143">
        <v>1858</v>
      </c>
    </row>
    <row r="64" spans="2:8" ht="15" customHeight="1"/>
  </sheetData>
  <sheetProtection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546</v>
      </c>
      <c r="G2" s="157"/>
      <c r="H2" s="158"/>
    </row>
    <row r="3" spans="1:8">
      <c r="A3" s="154" t="s">
        <v>539</v>
      </c>
      <c r="B3" s="159"/>
      <c r="C3" s="160"/>
      <c r="D3" s="161">
        <v>62266</v>
      </c>
      <c r="E3" s="162"/>
      <c r="F3" s="163">
        <v>138651</v>
      </c>
      <c r="G3" s="164"/>
      <c r="H3" s="165"/>
    </row>
    <row r="4" spans="1:8">
      <c r="A4" s="166"/>
      <c r="B4" s="167"/>
      <c r="C4" s="168"/>
      <c r="D4" s="169">
        <v>31412</v>
      </c>
      <c r="E4" s="170"/>
      <c r="F4" s="171">
        <v>71211</v>
      </c>
      <c r="G4" s="172"/>
      <c r="H4" s="173"/>
    </row>
    <row r="5" spans="1:8">
      <c r="A5" s="154" t="s">
        <v>541</v>
      </c>
      <c r="B5" s="159"/>
      <c r="C5" s="160"/>
      <c r="D5" s="161">
        <v>83914</v>
      </c>
      <c r="E5" s="162"/>
      <c r="F5" s="163">
        <v>122882</v>
      </c>
      <c r="G5" s="164"/>
      <c r="H5" s="165"/>
    </row>
    <row r="6" spans="1:8">
      <c r="A6" s="166"/>
      <c r="B6" s="167"/>
      <c r="C6" s="168"/>
      <c r="D6" s="169">
        <v>52678</v>
      </c>
      <c r="E6" s="170"/>
      <c r="F6" s="171">
        <v>65785</v>
      </c>
      <c r="G6" s="172"/>
      <c r="H6" s="173"/>
    </row>
    <row r="7" spans="1:8">
      <c r="A7" s="154" t="s">
        <v>542</v>
      </c>
      <c r="B7" s="159"/>
      <c r="C7" s="160"/>
      <c r="D7" s="161">
        <v>85734</v>
      </c>
      <c r="E7" s="162"/>
      <c r="F7" s="163">
        <v>114790</v>
      </c>
      <c r="G7" s="164"/>
      <c r="H7" s="165"/>
    </row>
    <row r="8" spans="1:8">
      <c r="A8" s="166"/>
      <c r="B8" s="167"/>
      <c r="C8" s="168"/>
      <c r="D8" s="169">
        <v>60583</v>
      </c>
      <c r="E8" s="170"/>
      <c r="F8" s="171">
        <v>55601</v>
      </c>
      <c r="G8" s="172"/>
      <c r="H8" s="173"/>
    </row>
    <row r="9" spans="1:8">
      <c r="A9" s="154" t="s">
        <v>543</v>
      </c>
      <c r="B9" s="159"/>
      <c r="C9" s="160"/>
      <c r="D9" s="161">
        <v>60145</v>
      </c>
      <c r="E9" s="162"/>
      <c r="F9" s="163">
        <v>126262</v>
      </c>
      <c r="G9" s="164"/>
      <c r="H9" s="165"/>
    </row>
    <row r="10" spans="1:8">
      <c r="A10" s="166"/>
      <c r="B10" s="167"/>
      <c r="C10" s="168"/>
      <c r="D10" s="169">
        <v>31575</v>
      </c>
      <c r="E10" s="170"/>
      <c r="F10" s="171">
        <v>56769</v>
      </c>
      <c r="G10" s="172"/>
      <c r="H10" s="173"/>
    </row>
    <row r="11" spans="1:8">
      <c r="A11" s="154" t="s">
        <v>544</v>
      </c>
      <c r="B11" s="159"/>
      <c r="C11" s="160"/>
      <c r="D11" s="161">
        <v>57720</v>
      </c>
      <c r="E11" s="162"/>
      <c r="F11" s="163">
        <v>126525</v>
      </c>
      <c r="G11" s="164"/>
      <c r="H11" s="165"/>
    </row>
    <row r="12" spans="1:8">
      <c r="A12" s="166"/>
      <c r="B12" s="167"/>
      <c r="C12" s="174"/>
      <c r="D12" s="169">
        <v>40047</v>
      </c>
      <c r="E12" s="170"/>
      <c r="F12" s="171">
        <v>67052</v>
      </c>
      <c r="G12" s="172"/>
      <c r="H12" s="173"/>
    </row>
    <row r="13" spans="1:8">
      <c r="A13" s="154"/>
      <c r="B13" s="159"/>
      <c r="C13" s="175"/>
      <c r="D13" s="176">
        <v>69956</v>
      </c>
      <c r="E13" s="177"/>
      <c r="F13" s="178">
        <v>125822</v>
      </c>
      <c r="G13" s="179"/>
      <c r="H13" s="165"/>
    </row>
    <row r="14" spans="1:8">
      <c r="A14" s="166"/>
      <c r="B14" s="167"/>
      <c r="C14" s="168"/>
      <c r="D14" s="169">
        <v>43259</v>
      </c>
      <c r="E14" s="170"/>
      <c r="F14" s="171">
        <v>63284</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1.78</v>
      </c>
      <c r="C19" s="180">
        <f>ROUND(VALUE(SUBSTITUTE(実質収支比率等に係る経年分析!G$48,"▲","-")),2)</f>
        <v>1.88</v>
      </c>
      <c r="D19" s="180">
        <f>ROUND(VALUE(SUBSTITUTE(実質収支比率等に係る経年分析!H$48,"▲","-")),2)</f>
        <v>2.74</v>
      </c>
      <c r="E19" s="180">
        <f>ROUND(VALUE(SUBSTITUTE(実質収支比率等に係る経年分析!I$48,"▲","-")),2)</f>
        <v>3.34</v>
      </c>
      <c r="F19" s="180">
        <f>ROUND(VALUE(SUBSTITUTE(実質収支比率等に係る経年分析!J$48,"▲","-")),2)</f>
        <v>4.9800000000000004</v>
      </c>
    </row>
    <row r="20" spans="1:11">
      <c r="A20" s="180" t="s">
        <v>55</v>
      </c>
      <c r="B20" s="180">
        <f>ROUND(VALUE(SUBSTITUTE(実質収支比率等に係る経年分析!F$47,"▲","-")),2)</f>
        <v>35.549999999999997</v>
      </c>
      <c r="C20" s="180">
        <f>ROUND(VALUE(SUBSTITUTE(実質収支比率等に係る経年分析!G$47,"▲","-")),2)</f>
        <v>34.17</v>
      </c>
      <c r="D20" s="180">
        <f>ROUND(VALUE(SUBSTITUTE(実質収支比率等に係る経年分析!H$47,"▲","-")),2)</f>
        <v>29.47</v>
      </c>
      <c r="E20" s="180">
        <f>ROUND(VALUE(SUBSTITUTE(実質収支比率等に係る経年分析!I$47,"▲","-")),2)</f>
        <v>23.22</v>
      </c>
      <c r="F20" s="180">
        <f>ROUND(VALUE(SUBSTITUTE(実質収支比率等に係る経年分析!J$47,"▲","-")),2)</f>
        <v>24.15</v>
      </c>
    </row>
    <row r="21" spans="1:11">
      <c r="A21" s="180" t="s">
        <v>56</v>
      </c>
      <c r="B21" s="180">
        <f>IF(ISNUMBER(VALUE(SUBSTITUTE(実質収支比率等に係る経年分析!F$49,"▲","-"))),ROUND(VALUE(SUBSTITUTE(実質収支比率等に係る経年分析!F$49,"▲","-")),2),NA())</f>
        <v>-2.48</v>
      </c>
      <c r="C21" s="180">
        <f>IF(ISNUMBER(VALUE(SUBSTITUTE(実質収支比率等に係る経年分析!G$49,"▲","-"))),ROUND(VALUE(SUBSTITUTE(実質収支比率等に係る経年分析!G$49,"▲","-")),2),NA())</f>
        <v>-2.6</v>
      </c>
      <c r="D21" s="180">
        <f>IF(ISNUMBER(VALUE(SUBSTITUTE(実質収支比率等に係る経年分析!H$49,"▲","-"))),ROUND(VALUE(SUBSTITUTE(実質収支比率等に係る経年分析!H$49,"▲","-")),2),NA())</f>
        <v>-5.67</v>
      </c>
      <c r="E21" s="180">
        <f>IF(ISNUMBER(VALUE(SUBSTITUTE(実質収支比率等に係る経年分析!I$49,"▲","-"))),ROUND(VALUE(SUBSTITUTE(実質収支比率等に係る経年分析!I$49,"▲","-")),2),NA())</f>
        <v>-6.95</v>
      </c>
      <c r="F21" s="180">
        <f>IF(ISNUMBER(VALUE(SUBSTITUTE(実質収支比率等に係る経年分析!J$49,"▲","-"))),ROUND(VALUE(SUBSTITUTE(実質収支比率等に係る経年分析!J$49,"▲","-")),2),NA())</f>
        <v>1.81</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川崎町温泉事業特別会計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0.05</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0.18</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川崎町後期高齢者医療保険特別会計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0.02</v>
      </c>
    </row>
    <row r="31" spans="1:11">
      <c r="A31" s="181" t="str">
        <f>IF(連結実質赤字比率に係る赤字・黒字の構成分析!C$39="",NA(),連結実質赤字比率に係る赤字・黒字の構成分析!C$39)</f>
        <v>川崎町公共下水道事業特別会計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0.23</v>
      </c>
    </row>
    <row r="32" spans="1:11">
      <c r="A32" s="181" t="str">
        <f>IF(連結実質赤字比率に係る赤字・黒字の構成分析!C$38="",NA(),連結実質赤字比率に係る赤字・黒字の構成分析!C$38)</f>
        <v>川崎町介護保険特別会計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1.31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1.41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1.17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0.84</v>
      </c>
    </row>
    <row r="33" spans="1:16">
      <c r="A33" s="181" t="str">
        <f>IF(連結実質赤字比率に係る赤字・黒字の構成分析!C$37="",NA(),連結実質赤字比率に係る赤字・黒字の構成分析!C$37)</f>
        <v>川崎町病院事業会計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2.67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2.59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1.68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0.98</v>
      </c>
    </row>
    <row r="34" spans="1:16">
      <c r="A34" s="181" t="str">
        <f>IF(連結実質赤字比率に係る赤字・黒字の構成分析!C$36="",NA(),連結実質赤字比率に係る赤字・黒字の構成分析!C$36)</f>
        <v>川崎町国民健康保険特別会計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0.18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1.46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1.44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1.78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1.87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2.73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3.33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4.97</v>
      </c>
    </row>
    <row r="36" spans="1:16">
      <c r="A36" s="181" t="str">
        <f>IF(連結実質赤字比率に係る赤字・黒字の構成分析!C$34="",NA(),連結実質赤字比率に係る赤字・黒字の構成分析!C$34)</f>
        <v>川崎町水道事業会計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16.079999999999998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13.39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11.81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9.44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8.35</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421</v>
      </c>
      <c r="E42" s="182"/>
      <c r="F42" s="182"/>
      <c r="G42" s="182">
        <f>'実質公債費比率（分子）の構造'!L$52</f>
        <v>419</v>
      </c>
      <c r="H42" s="182"/>
      <c r="I42" s="182"/>
      <c r="J42" s="182">
        <f>'実質公債費比率（分子）の構造'!M$52</f>
        <v>414</v>
      </c>
      <c r="K42" s="182"/>
      <c r="L42" s="182"/>
      <c r="M42" s="182">
        <f>'実質公債費比率（分子）の構造'!N$52</f>
        <v>403</v>
      </c>
      <c r="N42" s="182"/>
      <c r="O42" s="182"/>
      <c r="P42" s="182">
        <f>'実質公債費比率（分子）の構造'!O$52</f>
        <v>411</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c r="A45" s="182" t="s">
        <v>66</v>
      </c>
      <c r="B45" s="182">
        <f>'実質公債費比率（分子）の構造'!K$49</f>
        <v>8</v>
      </c>
      <c r="C45" s="182"/>
      <c r="D45" s="182"/>
      <c r="E45" s="182">
        <f>'実質公債費比率（分子）の構造'!L$49</f>
        <v>8</v>
      </c>
      <c r="F45" s="182"/>
      <c r="G45" s="182"/>
      <c r="H45" s="182">
        <f>'実質公債費比率（分子）の構造'!M$49</f>
        <v>10</v>
      </c>
      <c r="I45" s="182"/>
      <c r="J45" s="182"/>
      <c r="K45" s="182">
        <f>'実質公債費比率（分子）の構造'!N$49</f>
        <v>14</v>
      </c>
      <c r="L45" s="182"/>
      <c r="M45" s="182"/>
      <c r="N45" s="182">
        <f>'実質公債費比率（分子）の構造'!O$49</f>
        <v>19</v>
      </c>
      <c r="O45" s="182"/>
      <c r="P45" s="182"/>
    </row>
    <row r="46" spans="1:16">
      <c r="A46" s="182" t="s">
        <v>67</v>
      </c>
      <c r="B46" s="182">
        <f>'実質公債費比率（分子）の構造'!K$48</f>
        <v>291</v>
      </c>
      <c r="C46" s="182"/>
      <c r="D46" s="182"/>
      <c r="E46" s="182">
        <f>'実質公債費比率（分子）の構造'!L$48</f>
        <v>300</v>
      </c>
      <c r="F46" s="182"/>
      <c r="G46" s="182"/>
      <c r="H46" s="182">
        <f>'実質公債費比率（分子）の構造'!M$48</f>
        <v>259</v>
      </c>
      <c r="I46" s="182"/>
      <c r="J46" s="182"/>
      <c r="K46" s="182">
        <f>'実質公債費比率（分子）の構造'!N$48</f>
        <v>295</v>
      </c>
      <c r="L46" s="182"/>
      <c r="M46" s="182"/>
      <c r="N46" s="182">
        <f>'実質公債費比率（分子）の構造'!O$48</f>
        <v>234</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242</v>
      </c>
      <c r="C49" s="182"/>
      <c r="D49" s="182"/>
      <c r="E49" s="182">
        <f>'実質公債費比率（分子）の構造'!L$45</f>
        <v>243</v>
      </c>
      <c r="F49" s="182"/>
      <c r="G49" s="182"/>
      <c r="H49" s="182">
        <f>'実質公債費比率（分子）の構造'!M$45</f>
        <v>260</v>
      </c>
      <c r="I49" s="182"/>
      <c r="J49" s="182"/>
      <c r="K49" s="182">
        <f>'実質公債費比率（分子）の構造'!N$45</f>
        <v>288</v>
      </c>
      <c r="L49" s="182"/>
      <c r="M49" s="182"/>
      <c r="N49" s="182">
        <f>'実質公債費比率（分子）の構造'!O$45</f>
        <v>276</v>
      </c>
      <c r="O49" s="182"/>
      <c r="P49" s="182"/>
    </row>
    <row r="50" spans="1:16">
      <c r="A50" s="182" t="s">
        <v>71</v>
      </c>
      <c r="B50" s="182" t="e">
        <f>NA()</f>
        <v>#N/A</v>
      </c>
      <c r="C50" s="182">
        <f>IF(ISNUMBER('実質公債費比率（分子）の構造'!K$53),'実質公債費比率（分子）の構造'!K$53,NA())</f>
        <v>120</v>
      </c>
      <c r="D50" s="182" t="e">
        <f>NA()</f>
        <v>#N/A</v>
      </c>
      <c r="E50" s="182" t="e">
        <f>NA()</f>
        <v>#N/A</v>
      </c>
      <c r="F50" s="182">
        <f>IF(ISNUMBER('実質公債費比率（分子）の構造'!L$53),'実質公債費比率（分子）の構造'!L$53,NA())</f>
        <v>132</v>
      </c>
      <c r="G50" s="182" t="e">
        <f>NA()</f>
        <v>#N/A</v>
      </c>
      <c r="H50" s="182" t="e">
        <f>NA()</f>
        <v>#N/A</v>
      </c>
      <c r="I50" s="182">
        <f>IF(ISNUMBER('実質公債費比率（分子）の構造'!M$53),'実質公債費比率（分子）の構造'!M$53,NA())</f>
        <v>115</v>
      </c>
      <c r="J50" s="182" t="e">
        <f>NA()</f>
        <v>#N/A</v>
      </c>
      <c r="K50" s="182" t="e">
        <f>NA()</f>
        <v>#N/A</v>
      </c>
      <c r="L50" s="182">
        <f>IF(ISNUMBER('実質公債費比率（分子）の構造'!N$53),'実質公債費比率（分子）の構造'!N$53,NA())</f>
        <v>194</v>
      </c>
      <c r="M50" s="182" t="e">
        <f>NA()</f>
        <v>#N/A</v>
      </c>
      <c r="N50" s="182" t="e">
        <f>NA()</f>
        <v>#N/A</v>
      </c>
      <c r="O50" s="182">
        <f>IF(ISNUMBER('実質公債費比率（分子）の構造'!O$53),'実質公債費比率（分子）の構造'!O$53,NA())</f>
        <v>118</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4007</v>
      </c>
      <c r="E56" s="181"/>
      <c r="F56" s="181"/>
      <c r="G56" s="181">
        <f>'将来負担比率（分子）の構造'!J$52</f>
        <v>3852</v>
      </c>
      <c r="H56" s="181"/>
      <c r="I56" s="181"/>
      <c r="J56" s="181">
        <f>'将来負担比率（分子）の構造'!K$52</f>
        <v>3950</v>
      </c>
      <c r="K56" s="181"/>
      <c r="L56" s="181"/>
      <c r="M56" s="181">
        <f>'将来負担比率（分子）の構造'!L$52</f>
        <v>3816</v>
      </c>
      <c r="N56" s="181"/>
      <c r="O56" s="181"/>
      <c r="P56" s="181">
        <f>'将来負担比率（分子）の構造'!M$52</f>
        <v>3761</v>
      </c>
    </row>
    <row r="57" spans="1:16">
      <c r="A57" s="181" t="s">
        <v>42</v>
      </c>
      <c r="B57" s="181"/>
      <c r="C57" s="181"/>
      <c r="D57" s="181" t="str">
        <f>'将来負担比率（分子）の構造'!I$51</f>
        <v>-</v>
      </c>
      <c r="E57" s="181"/>
      <c r="F57" s="181"/>
      <c r="G57" s="181">
        <f>'将来負担比率（分子）の構造'!J$51</f>
        <v>5</v>
      </c>
      <c r="H57" s="181"/>
      <c r="I57" s="181"/>
      <c r="J57" s="181">
        <f>'将来負担比率（分子）の構造'!K$51</f>
        <v>5</v>
      </c>
      <c r="K57" s="181"/>
      <c r="L57" s="181"/>
      <c r="M57" s="181">
        <f>'将来負担比率（分子）の構造'!L$51</f>
        <v>4</v>
      </c>
      <c r="N57" s="181"/>
      <c r="O57" s="181"/>
      <c r="P57" s="181" t="str">
        <f>'将来負担比率（分子）の構造'!M$51</f>
        <v>-</v>
      </c>
    </row>
    <row r="58" spans="1:16">
      <c r="A58" s="181" t="s">
        <v>41</v>
      </c>
      <c r="B58" s="181"/>
      <c r="C58" s="181"/>
      <c r="D58" s="181">
        <f>'将来負担比率（分子）の構造'!I$50</f>
        <v>2568</v>
      </c>
      <c r="E58" s="181"/>
      <c r="F58" s="181"/>
      <c r="G58" s="181">
        <f>'将来負担比率（分子）の構造'!J$50</f>
        <v>2484</v>
      </c>
      <c r="H58" s="181"/>
      <c r="I58" s="181"/>
      <c r="J58" s="181">
        <f>'将来負担比率（分子）の構造'!K$50</f>
        <v>2451</v>
      </c>
      <c r="K58" s="181"/>
      <c r="L58" s="181"/>
      <c r="M58" s="181">
        <f>'将来負担比率（分子）の構造'!L$50</f>
        <v>2270</v>
      </c>
      <c r="N58" s="181"/>
      <c r="O58" s="181"/>
      <c r="P58" s="181">
        <f>'将来負担比率（分子）の構造'!M$50</f>
        <v>2405</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0</v>
      </c>
      <c r="C61" s="181"/>
      <c r="D61" s="181"/>
      <c r="E61" s="181">
        <f>'将来負担比率（分子）の構造'!J$46</f>
        <v>3</v>
      </c>
      <c r="F61" s="181"/>
      <c r="G61" s="181"/>
      <c r="H61" s="181">
        <f>'将来負担比率（分子）の構造'!K$46</f>
        <v>2</v>
      </c>
      <c r="I61" s="181"/>
      <c r="J61" s="181"/>
      <c r="K61" s="181">
        <f>'将来負担比率（分子）の構造'!L$46</f>
        <v>2</v>
      </c>
      <c r="L61" s="181"/>
      <c r="M61" s="181"/>
      <c r="N61" s="181">
        <f>'将来負担比率（分子）の構造'!M$46</f>
        <v>3</v>
      </c>
      <c r="O61" s="181"/>
      <c r="P61" s="181"/>
    </row>
    <row r="62" spans="1:16">
      <c r="A62" s="181" t="s">
        <v>35</v>
      </c>
      <c r="B62" s="181">
        <f>'将来負担比率（分子）の構造'!I$45</f>
        <v>839</v>
      </c>
      <c r="C62" s="181"/>
      <c r="D62" s="181"/>
      <c r="E62" s="181">
        <f>'将来負担比率（分子）の構造'!J$45</f>
        <v>669</v>
      </c>
      <c r="F62" s="181"/>
      <c r="G62" s="181"/>
      <c r="H62" s="181">
        <f>'将来負担比率（分子）の構造'!K$45</f>
        <v>800</v>
      </c>
      <c r="I62" s="181"/>
      <c r="J62" s="181"/>
      <c r="K62" s="181">
        <f>'将来負担比率（分子）の構造'!L$45</f>
        <v>886</v>
      </c>
      <c r="L62" s="181"/>
      <c r="M62" s="181"/>
      <c r="N62" s="181">
        <f>'将来負担比率（分子）の構造'!M$45</f>
        <v>723</v>
      </c>
      <c r="O62" s="181"/>
      <c r="P62" s="181"/>
    </row>
    <row r="63" spans="1:16">
      <c r="A63" s="181" t="s">
        <v>34</v>
      </c>
      <c r="B63" s="181">
        <f>'将来負担比率（分子）の構造'!I$44</f>
        <v>190</v>
      </c>
      <c r="C63" s="181"/>
      <c r="D63" s="181"/>
      <c r="E63" s="181">
        <f>'将来負担比率（分子）の構造'!J$44</f>
        <v>190</v>
      </c>
      <c r="F63" s="181"/>
      <c r="G63" s="181"/>
      <c r="H63" s="181">
        <f>'将来負担比率（分子）の構造'!K$44</f>
        <v>185</v>
      </c>
      <c r="I63" s="181"/>
      <c r="J63" s="181"/>
      <c r="K63" s="181">
        <f>'将来負担比率（分子）の構造'!L$44</f>
        <v>184</v>
      </c>
      <c r="L63" s="181"/>
      <c r="M63" s="181"/>
      <c r="N63" s="181">
        <f>'将来負担比率（分子）の構造'!M$44</f>
        <v>174</v>
      </c>
      <c r="O63" s="181"/>
      <c r="P63" s="181"/>
    </row>
    <row r="64" spans="1:16">
      <c r="A64" s="181" t="s">
        <v>33</v>
      </c>
      <c r="B64" s="181">
        <f>'将来負担比率（分子）の構造'!I$43</f>
        <v>2140</v>
      </c>
      <c r="C64" s="181"/>
      <c r="D64" s="181"/>
      <c r="E64" s="181">
        <f>'将来負担比率（分子）の構造'!J$43</f>
        <v>2166</v>
      </c>
      <c r="F64" s="181"/>
      <c r="G64" s="181"/>
      <c r="H64" s="181">
        <f>'将来負担比率（分子）の構造'!K$43</f>
        <v>1974</v>
      </c>
      <c r="I64" s="181"/>
      <c r="J64" s="181"/>
      <c r="K64" s="181">
        <f>'将来負担比率（分子）の構造'!L$43</f>
        <v>1838</v>
      </c>
      <c r="L64" s="181"/>
      <c r="M64" s="181"/>
      <c r="N64" s="181">
        <f>'将来負担比率（分子）の構造'!M$43</f>
        <v>1591</v>
      </c>
      <c r="O64" s="181"/>
      <c r="P64" s="181"/>
    </row>
    <row r="65" spans="1:16">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1908</v>
      </c>
      <c r="C66" s="181"/>
      <c r="D66" s="181"/>
      <c r="E66" s="181">
        <f>'将来負担比率（分子）の構造'!J$41</f>
        <v>2021</v>
      </c>
      <c r="F66" s="181"/>
      <c r="G66" s="181"/>
      <c r="H66" s="181">
        <f>'将来負担比率（分子）の構造'!K$41</f>
        <v>2329</v>
      </c>
      <c r="I66" s="181"/>
      <c r="J66" s="181"/>
      <c r="K66" s="181">
        <f>'将来負担比率（分子）の構造'!L$41</f>
        <v>2399</v>
      </c>
      <c r="L66" s="181"/>
      <c r="M66" s="181"/>
      <c r="N66" s="181">
        <f>'将来負担比率（分子）の構造'!M$41</f>
        <v>2476</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985</v>
      </c>
      <c r="C72" s="185">
        <f>基金残高に係る経年分析!G55</f>
        <v>781</v>
      </c>
      <c r="D72" s="185">
        <f>基金残高に係る経年分析!H55</f>
        <v>851</v>
      </c>
    </row>
    <row r="73" spans="1:16">
      <c r="A73" s="184" t="s">
        <v>78</v>
      </c>
      <c r="B73" s="185">
        <f>基金残高に係る経年分析!F56</f>
        <v>116</v>
      </c>
      <c r="C73" s="185">
        <f>基金残高に係る経年分析!G56</f>
        <v>117</v>
      </c>
      <c r="D73" s="185">
        <f>基金残高に係る経年分析!H56</f>
        <v>117</v>
      </c>
    </row>
    <row r="74" spans="1:16">
      <c r="A74" s="184" t="s">
        <v>79</v>
      </c>
      <c r="B74" s="185">
        <f>基金残高に係る経年分析!F57</f>
        <v>875</v>
      </c>
      <c r="C74" s="185">
        <f>基金残高に係る経年分析!G57</f>
        <v>869</v>
      </c>
      <c r="D74" s="185">
        <f>基金残高に係る経年分析!H57</f>
        <v>890</v>
      </c>
    </row>
  </sheetData>
  <sheetProtection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43"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213</v>
      </c>
      <c r="DI1" s="624"/>
      <c r="DJ1" s="624"/>
      <c r="DK1" s="624"/>
      <c r="DL1" s="624"/>
      <c r="DM1" s="624"/>
      <c r="DN1" s="625"/>
      <c r="DO1" s="226"/>
      <c r="DP1" s="623" t="s">
        <v>214</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6" t="s">
        <v>216</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217</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218</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c r="B4" s="626" t="s">
        <v>1</v>
      </c>
      <c r="C4" s="627"/>
      <c r="D4" s="627"/>
      <c r="E4" s="627"/>
      <c r="F4" s="627"/>
      <c r="G4" s="627"/>
      <c r="H4" s="627"/>
      <c r="I4" s="627"/>
      <c r="J4" s="627"/>
      <c r="K4" s="627"/>
      <c r="L4" s="627"/>
      <c r="M4" s="627"/>
      <c r="N4" s="627"/>
      <c r="O4" s="627"/>
      <c r="P4" s="627"/>
      <c r="Q4" s="628"/>
      <c r="R4" s="626" t="s">
        <v>219</v>
      </c>
      <c r="S4" s="627"/>
      <c r="T4" s="627"/>
      <c r="U4" s="627"/>
      <c r="V4" s="627"/>
      <c r="W4" s="627"/>
      <c r="X4" s="627"/>
      <c r="Y4" s="628"/>
      <c r="Z4" s="626" t="s">
        <v>220</v>
      </c>
      <c r="AA4" s="627"/>
      <c r="AB4" s="627"/>
      <c r="AC4" s="628"/>
      <c r="AD4" s="626" t="s">
        <v>221</v>
      </c>
      <c r="AE4" s="627"/>
      <c r="AF4" s="627"/>
      <c r="AG4" s="627"/>
      <c r="AH4" s="627"/>
      <c r="AI4" s="627"/>
      <c r="AJ4" s="627"/>
      <c r="AK4" s="628"/>
      <c r="AL4" s="626" t="s">
        <v>220</v>
      </c>
      <c r="AM4" s="627"/>
      <c r="AN4" s="627"/>
      <c r="AO4" s="628"/>
      <c r="AP4" s="632" t="s">
        <v>222</v>
      </c>
      <c r="AQ4" s="632"/>
      <c r="AR4" s="632"/>
      <c r="AS4" s="632"/>
      <c r="AT4" s="632"/>
      <c r="AU4" s="632"/>
      <c r="AV4" s="632"/>
      <c r="AW4" s="632"/>
      <c r="AX4" s="632"/>
      <c r="AY4" s="632"/>
      <c r="AZ4" s="632"/>
      <c r="BA4" s="632"/>
      <c r="BB4" s="632"/>
      <c r="BC4" s="632"/>
      <c r="BD4" s="632"/>
      <c r="BE4" s="632"/>
      <c r="BF4" s="632"/>
      <c r="BG4" s="632" t="s">
        <v>223</v>
      </c>
      <c r="BH4" s="632"/>
      <c r="BI4" s="632"/>
      <c r="BJ4" s="632"/>
      <c r="BK4" s="632"/>
      <c r="BL4" s="632"/>
      <c r="BM4" s="632"/>
      <c r="BN4" s="632"/>
      <c r="BO4" s="632" t="s">
        <v>220</v>
      </c>
      <c r="BP4" s="632"/>
      <c r="BQ4" s="632"/>
      <c r="BR4" s="632"/>
      <c r="BS4" s="632" t="s">
        <v>224</v>
      </c>
      <c r="BT4" s="632"/>
      <c r="BU4" s="632"/>
      <c r="BV4" s="632"/>
      <c r="BW4" s="632"/>
      <c r="BX4" s="632"/>
      <c r="BY4" s="632"/>
      <c r="BZ4" s="632"/>
      <c r="CA4" s="632"/>
      <c r="CB4" s="632"/>
      <c r="CD4" s="629" t="s">
        <v>225</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c r="B5" s="633" t="s">
        <v>226</v>
      </c>
      <c r="C5" s="634"/>
      <c r="D5" s="634"/>
      <c r="E5" s="634"/>
      <c r="F5" s="634"/>
      <c r="G5" s="634"/>
      <c r="H5" s="634"/>
      <c r="I5" s="634"/>
      <c r="J5" s="634"/>
      <c r="K5" s="634"/>
      <c r="L5" s="634"/>
      <c r="M5" s="634"/>
      <c r="N5" s="634"/>
      <c r="O5" s="634"/>
      <c r="P5" s="634"/>
      <c r="Q5" s="635"/>
      <c r="R5" s="636">
        <v>921653</v>
      </c>
      <c r="S5" s="637"/>
      <c r="T5" s="637"/>
      <c r="U5" s="637"/>
      <c r="V5" s="637"/>
      <c r="W5" s="637"/>
      <c r="X5" s="637"/>
      <c r="Y5" s="638"/>
      <c r="Z5" s="639">
        <v>14.4</v>
      </c>
      <c r="AA5" s="639"/>
      <c r="AB5" s="639"/>
      <c r="AC5" s="639"/>
      <c r="AD5" s="640">
        <v>921653</v>
      </c>
      <c r="AE5" s="640"/>
      <c r="AF5" s="640"/>
      <c r="AG5" s="640"/>
      <c r="AH5" s="640"/>
      <c r="AI5" s="640"/>
      <c r="AJ5" s="640"/>
      <c r="AK5" s="640"/>
      <c r="AL5" s="641">
        <v>27.3</v>
      </c>
      <c r="AM5" s="642"/>
      <c r="AN5" s="642"/>
      <c r="AO5" s="643"/>
      <c r="AP5" s="633" t="s">
        <v>227</v>
      </c>
      <c r="AQ5" s="634"/>
      <c r="AR5" s="634"/>
      <c r="AS5" s="634"/>
      <c r="AT5" s="634"/>
      <c r="AU5" s="634"/>
      <c r="AV5" s="634"/>
      <c r="AW5" s="634"/>
      <c r="AX5" s="634"/>
      <c r="AY5" s="634"/>
      <c r="AZ5" s="634"/>
      <c r="BA5" s="634"/>
      <c r="BB5" s="634"/>
      <c r="BC5" s="634"/>
      <c r="BD5" s="634"/>
      <c r="BE5" s="634"/>
      <c r="BF5" s="635"/>
      <c r="BG5" s="647">
        <v>919967</v>
      </c>
      <c r="BH5" s="648"/>
      <c r="BI5" s="648"/>
      <c r="BJ5" s="648"/>
      <c r="BK5" s="648"/>
      <c r="BL5" s="648"/>
      <c r="BM5" s="648"/>
      <c r="BN5" s="649"/>
      <c r="BO5" s="650">
        <v>99.8</v>
      </c>
      <c r="BP5" s="650"/>
      <c r="BQ5" s="650"/>
      <c r="BR5" s="650"/>
      <c r="BS5" s="651" t="s">
        <v>228</v>
      </c>
      <c r="BT5" s="651"/>
      <c r="BU5" s="651"/>
      <c r="BV5" s="651"/>
      <c r="BW5" s="651"/>
      <c r="BX5" s="651"/>
      <c r="BY5" s="651"/>
      <c r="BZ5" s="651"/>
      <c r="CA5" s="651"/>
      <c r="CB5" s="655"/>
      <c r="CD5" s="629" t="s">
        <v>222</v>
      </c>
      <c r="CE5" s="630"/>
      <c r="CF5" s="630"/>
      <c r="CG5" s="630"/>
      <c r="CH5" s="630"/>
      <c r="CI5" s="630"/>
      <c r="CJ5" s="630"/>
      <c r="CK5" s="630"/>
      <c r="CL5" s="630"/>
      <c r="CM5" s="630"/>
      <c r="CN5" s="630"/>
      <c r="CO5" s="630"/>
      <c r="CP5" s="630"/>
      <c r="CQ5" s="631"/>
      <c r="CR5" s="629" t="s">
        <v>229</v>
      </c>
      <c r="CS5" s="630"/>
      <c r="CT5" s="630"/>
      <c r="CU5" s="630"/>
      <c r="CV5" s="630"/>
      <c r="CW5" s="630"/>
      <c r="CX5" s="630"/>
      <c r="CY5" s="631"/>
      <c r="CZ5" s="629" t="s">
        <v>220</v>
      </c>
      <c r="DA5" s="630"/>
      <c r="DB5" s="630"/>
      <c r="DC5" s="631"/>
      <c r="DD5" s="629" t="s">
        <v>230</v>
      </c>
      <c r="DE5" s="630"/>
      <c r="DF5" s="630"/>
      <c r="DG5" s="630"/>
      <c r="DH5" s="630"/>
      <c r="DI5" s="630"/>
      <c r="DJ5" s="630"/>
      <c r="DK5" s="630"/>
      <c r="DL5" s="630"/>
      <c r="DM5" s="630"/>
      <c r="DN5" s="630"/>
      <c r="DO5" s="630"/>
      <c r="DP5" s="631"/>
      <c r="DQ5" s="629" t="s">
        <v>231</v>
      </c>
      <c r="DR5" s="630"/>
      <c r="DS5" s="630"/>
      <c r="DT5" s="630"/>
      <c r="DU5" s="630"/>
      <c r="DV5" s="630"/>
      <c r="DW5" s="630"/>
      <c r="DX5" s="630"/>
      <c r="DY5" s="630"/>
      <c r="DZ5" s="630"/>
      <c r="EA5" s="630"/>
      <c r="EB5" s="630"/>
      <c r="EC5" s="631"/>
    </row>
    <row r="6" spans="2:143" ht="11.25" customHeight="1">
      <c r="B6" s="644" t="s">
        <v>232</v>
      </c>
      <c r="C6" s="645"/>
      <c r="D6" s="645"/>
      <c r="E6" s="645"/>
      <c r="F6" s="645"/>
      <c r="G6" s="645"/>
      <c r="H6" s="645"/>
      <c r="I6" s="645"/>
      <c r="J6" s="645"/>
      <c r="K6" s="645"/>
      <c r="L6" s="645"/>
      <c r="M6" s="645"/>
      <c r="N6" s="645"/>
      <c r="O6" s="645"/>
      <c r="P6" s="645"/>
      <c r="Q6" s="646"/>
      <c r="R6" s="647">
        <v>72286</v>
      </c>
      <c r="S6" s="648"/>
      <c r="T6" s="648"/>
      <c r="U6" s="648"/>
      <c r="V6" s="648"/>
      <c r="W6" s="648"/>
      <c r="X6" s="648"/>
      <c r="Y6" s="649"/>
      <c r="Z6" s="650">
        <v>1.1000000000000001</v>
      </c>
      <c r="AA6" s="650"/>
      <c r="AB6" s="650"/>
      <c r="AC6" s="650"/>
      <c r="AD6" s="651">
        <v>72286</v>
      </c>
      <c r="AE6" s="651"/>
      <c r="AF6" s="651"/>
      <c r="AG6" s="651"/>
      <c r="AH6" s="651"/>
      <c r="AI6" s="651"/>
      <c r="AJ6" s="651"/>
      <c r="AK6" s="651"/>
      <c r="AL6" s="652">
        <v>2.1</v>
      </c>
      <c r="AM6" s="653"/>
      <c r="AN6" s="653"/>
      <c r="AO6" s="654"/>
      <c r="AP6" s="644" t="s">
        <v>233</v>
      </c>
      <c r="AQ6" s="645"/>
      <c r="AR6" s="645"/>
      <c r="AS6" s="645"/>
      <c r="AT6" s="645"/>
      <c r="AU6" s="645"/>
      <c r="AV6" s="645"/>
      <c r="AW6" s="645"/>
      <c r="AX6" s="645"/>
      <c r="AY6" s="645"/>
      <c r="AZ6" s="645"/>
      <c r="BA6" s="645"/>
      <c r="BB6" s="645"/>
      <c r="BC6" s="645"/>
      <c r="BD6" s="645"/>
      <c r="BE6" s="645"/>
      <c r="BF6" s="646"/>
      <c r="BG6" s="647">
        <v>919967</v>
      </c>
      <c r="BH6" s="648"/>
      <c r="BI6" s="648"/>
      <c r="BJ6" s="648"/>
      <c r="BK6" s="648"/>
      <c r="BL6" s="648"/>
      <c r="BM6" s="648"/>
      <c r="BN6" s="649"/>
      <c r="BO6" s="650">
        <v>99.8</v>
      </c>
      <c r="BP6" s="650"/>
      <c r="BQ6" s="650"/>
      <c r="BR6" s="650"/>
      <c r="BS6" s="651" t="s">
        <v>234</v>
      </c>
      <c r="BT6" s="651"/>
      <c r="BU6" s="651"/>
      <c r="BV6" s="651"/>
      <c r="BW6" s="651"/>
      <c r="BX6" s="651"/>
      <c r="BY6" s="651"/>
      <c r="BZ6" s="651"/>
      <c r="CA6" s="651"/>
      <c r="CB6" s="655"/>
      <c r="CD6" s="658" t="s">
        <v>235</v>
      </c>
      <c r="CE6" s="659"/>
      <c r="CF6" s="659"/>
      <c r="CG6" s="659"/>
      <c r="CH6" s="659"/>
      <c r="CI6" s="659"/>
      <c r="CJ6" s="659"/>
      <c r="CK6" s="659"/>
      <c r="CL6" s="659"/>
      <c r="CM6" s="659"/>
      <c r="CN6" s="659"/>
      <c r="CO6" s="659"/>
      <c r="CP6" s="659"/>
      <c r="CQ6" s="660"/>
      <c r="CR6" s="647">
        <v>99145</v>
      </c>
      <c r="CS6" s="648"/>
      <c r="CT6" s="648"/>
      <c r="CU6" s="648"/>
      <c r="CV6" s="648"/>
      <c r="CW6" s="648"/>
      <c r="CX6" s="648"/>
      <c r="CY6" s="649"/>
      <c r="CZ6" s="641">
        <v>1.6</v>
      </c>
      <c r="DA6" s="642"/>
      <c r="DB6" s="642"/>
      <c r="DC6" s="661"/>
      <c r="DD6" s="656" t="s">
        <v>234</v>
      </c>
      <c r="DE6" s="648"/>
      <c r="DF6" s="648"/>
      <c r="DG6" s="648"/>
      <c r="DH6" s="648"/>
      <c r="DI6" s="648"/>
      <c r="DJ6" s="648"/>
      <c r="DK6" s="648"/>
      <c r="DL6" s="648"/>
      <c r="DM6" s="648"/>
      <c r="DN6" s="648"/>
      <c r="DO6" s="648"/>
      <c r="DP6" s="649"/>
      <c r="DQ6" s="656">
        <v>99145</v>
      </c>
      <c r="DR6" s="648"/>
      <c r="DS6" s="648"/>
      <c r="DT6" s="648"/>
      <c r="DU6" s="648"/>
      <c r="DV6" s="648"/>
      <c r="DW6" s="648"/>
      <c r="DX6" s="648"/>
      <c r="DY6" s="648"/>
      <c r="DZ6" s="648"/>
      <c r="EA6" s="648"/>
      <c r="EB6" s="648"/>
      <c r="EC6" s="657"/>
    </row>
    <row r="7" spans="2:143" ht="11.25" customHeight="1">
      <c r="B7" s="644" t="s">
        <v>236</v>
      </c>
      <c r="C7" s="645"/>
      <c r="D7" s="645"/>
      <c r="E7" s="645"/>
      <c r="F7" s="645"/>
      <c r="G7" s="645"/>
      <c r="H7" s="645"/>
      <c r="I7" s="645"/>
      <c r="J7" s="645"/>
      <c r="K7" s="645"/>
      <c r="L7" s="645"/>
      <c r="M7" s="645"/>
      <c r="N7" s="645"/>
      <c r="O7" s="645"/>
      <c r="P7" s="645"/>
      <c r="Q7" s="646"/>
      <c r="R7" s="647">
        <v>398</v>
      </c>
      <c r="S7" s="648"/>
      <c r="T7" s="648"/>
      <c r="U7" s="648"/>
      <c r="V7" s="648"/>
      <c r="W7" s="648"/>
      <c r="X7" s="648"/>
      <c r="Y7" s="649"/>
      <c r="Z7" s="650">
        <v>0</v>
      </c>
      <c r="AA7" s="650"/>
      <c r="AB7" s="650"/>
      <c r="AC7" s="650"/>
      <c r="AD7" s="651">
        <v>398</v>
      </c>
      <c r="AE7" s="651"/>
      <c r="AF7" s="651"/>
      <c r="AG7" s="651"/>
      <c r="AH7" s="651"/>
      <c r="AI7" s="651"/>
      <c r="AJ7" s="651"/>
      <c r="AK7" s="651"/>
      <c r="AL7" s="652">
        <v>0</v>
      </c>
      <c r="AM7" s="653"/>
      <c r="AN7" s="653"/>
      <c r="AO7" s="654"/>
      <c r="AP7" s="644" t="s">
        <v>237</v>
      </c>
      <c r="AQ7" s="645"/>
      <c r="AR7" s="645"/>
      <c r="AS7" s="645"/>
      <c r="AT7" s="645"/>
      <c r="AU7" s="645"/>
      <c r="AV7" s="645"/>
      <c r="AW7" s="645"/>
      <c r="AX7" s="645"/>
      <c r="AY7" s="645"/>
      <c r="AZ7" s="645"/>
      <c r="BA7" s="645"/>
      <c r="BB7" s="645"/>
      <c r="BC7" s="645"/>
      <c r="BD7" s="645"/>
      <c r="BE7" s="645"/>
      <c r="BF7" s="646"/>
      <c r="BG7" s="647">
        <v>314925</v>
      </c>
      <c r="BH7" s="648"/>
      <c r="BI7" s="648"/>
      <c r="BJ7" s="648"/>
      <c r="BK7" s="648"/>
      <c r="BL7" s="648"/>
      <c r="BM7" s="648"/>
      <c r="BN7" s="649"/>
      <c r="BO7" s="650">
        <v>34.200000000000003</v>
      </c>
      <c r="BP7" s="650"/>
      <c r="BQ7" s="650"/>
      <c r="BR7" s="650"/>
      <c r="BS7" s="651" t="s">
        <v>234</v>
      </c>
      <c r="BT7" s="651"/>
      <c r="BU7" s="651"/>
      <c r="BV7" s="651"/>
      <c r="BW7" s="651"/>
      <c r="BX7" s="651"/>
      <c r="BY7" s="651"/>
      <c r="BZ7" s="651"/>
      <c r="CA7" s="651"/>
      <c r="CB7" s="655"/>
      <c r="CD7" s="662" t="s">
        <v>238</v>
      </c>
      <c r="CE7" s="663"/>
      <c r="CF7" s="663"/>
      <c r="CG7" s="663"/>
      <c r="CH7" s="663"/>
      <c r="CI7" s="663"/>
      <c r="CJ7" s="663"/>
      <c r="CK7" s="663"/>
      <c r="CL7" s="663"/>
      <c r="CM7" s="663"/>
      <c r="CN7" s="663"/>
      <c r="CO7" s="663"/>
      <c r="CP7" s="663"/>
      <c r="CQ7" s="664"/>
      <c r="CR7" s="647">
        <v>1742069</v>
      </c>
      <c r="CS7" s="648"/>
      <c r="CT7" s="648"/>
      <c r="CU7" s="648"/>
      <c r="CV7" s="648"/>
      <c r="CW7" s="648"/>
      <c r="CX7" s="648"/>
      <c r="CY7" s="649"/>
      <c r="CZ7" s="650">
        <v>28.2</v>
      </c>
      <c r="DA7" s="650"/>
      <c r="DB7" s="650"/>
      <c r="DC7" s="650"/>
      <c r="DD7" s="656">
        <v>16547</v>
      </c>
      <c r="DE7" s="648"/>
      <c r="DF7" s="648"/>
      <c r="DG7" s="648"/>
      <c r="DH7" s="648"/>
      <c r="DI7" s="648"/>
      <c r="DJ7" s="648"/>
      <c r="DK7" s="648"/>
      <c r="DL7" s="648"/>
      <c r="DM7" s="648"/>
      <c r="DN7" s="648"/>
      <c r="DO7" s="648"/>
      <c r="DP7" s="649"/>
      <c r="DQ7" s="656">
        <v>752257</v>
      </c>
      <c r="DR7" s="648"/>
      <c r="DS7" s="648"/>
      <c r="DT7" s="648"/>
      <c r="DU7" s="648"/>
      <c r="DV7" s="648"/>
      <c r="DW7" s="648"/>
      <c r="DX7" s="648"/>
      <c r="DY7" s="648"/>
      <c r="DZ7" s="648"/>
      <c r="EA7" s="648"/>
      <c r="EB7" s="648"/>
      <c r="EC7" s="657"/>
    </row>
    <row r="8" spans="2:143" ht="11.25" customHeight="1">
      <c r="B8" s="644" t="s">
        <v>239</v>
      </c>
      <c r="C8" s="645"/>
      <c r="D8" s="645"/>
      <c r="E8" s="645"/>
      <c r="F8" s="645"/>
      <c r="G8" s="645"/>
      <c r="H8" s="645"/>
      <c r="I8" s="645"/>
      <c r="J8" s="645"/>
      <c r="K8" s="645"/>
      <c r="L8" s="645"/>
      <c r="M8" s="645"/>
      <c r="N8" s="645"/>
      <c r="O8" s="645"/>
      <c r="P8" s="645"/>
      <c r="Q8" s="646"/>
      <c r="R8" s="647">
        <v>1818</v>
      </c>
      <c r="S8" s="648"/>
      <c r="T8" s="648"/>
      <c r="U8" s="648"/>
      <c r="V8" s="648"/>
      <c r="W8" s="648"/>
      <c r="X8" s="648"/>
      <c r="Y8" s="649"/>
      <c r="Z8" s="650">
        <v>0</v>
      </c>
      <c r="AA8" s="650"/>
      <c r="AB8" s="650"/>
      <c r="AC8" s="650"/>
      <c r="AD8" s="651">
        <v>1818</v>
      </c>
      <c r="AE8" s="651"/>
      <c r="AF8" s="651"/>
      <c r="AG8" s="651"/>
      <c r="AH8" s="651"/>
      <c r="AI8" s="651"/>
      <c r="AJ8" s="651"/>
      <c r="AK8" s="651"/>
      <c r="AL8" s="652">
        <v>0.1</v>
      </c>
      <c r="AM8" s="653"/>
      <c r="AN8" s="653"/>
      <c r="AO8" s="654"/>
      <c r="AP8" s="644" t="s">
        <v>240</v>
      </c>
      <c r="AQ8" s="645"/>
      <c r="AR8" s="645"/>
      <c r="AS8" s="645"/>
      <c r="AT8" s="645"/>
      <c r="AU8" s="645"/>
      <c r="AV8" s="645"/>
      <c r="AW8" s="645"/>
      <c r="AX8" s="645"/>
      <c r="AY8" s="645"/>
      <c r="AZ8" s="645"/>
      <c r="BA8" s="645"/>
      <c r="BB8" s="645"/>
      <c r="BC8" s="645"/>
      <c r="BD8" s="645"/>
      <c r="BE8" s="645"/>
      <c r="BF8" s="646"/>
      <c r="BG8" s="647">
        <v>15014</v>
      </c>
      <c r="BH8" s="648"/>
      <c r="BI8" s="648"/>
      <c r="BJ8" s="648"/>
      <c r="BK8" s="648"/>
      <c r="BL8" s="648"/>
      <c r="BM8" s="648"/>
      <c r="BN8" s="649"/>
      <c r="BO8" s="650">
        <v>1.6</v>
      </c>
      <c r="BP8" s="650"/>
      <c r="BQ8" s="650"/>
      <c r="BR8" s="650"/>
      <c r="BS8" s="656" t="s">
        <v>228</v>
      </c>
      <c r="BT8" s="648"/>
      <c r="BU8" s="648"/>
      <c r="BV8" s="648"/>
      <c r="BW8" s="648"/>
      <c r="BX8" s="648"/>
      <c r="BY8" s="648"/>
      <c r="BZ8" s="648"/>
      <c r="CA8" s="648"/>
      <c r="CB8" s="657"/>
      <c r="CD8" s="662" t="s">
        <v>241</v>
      </c>
      <c r="CE8" s="663"/>
      <c r="CF8" s="663"/>
      <c r="CG8" s="663"/>
      <c r="CH8" s="663"/>
      <c r="CI8" s="663"/>
      <c r="CJ8" s="663"/>
      <c r="CK8" s="663"/>
      <c r="CL8" s="663"/>
      <c r="CM8" s="663"/>
      <c r="CN8" s="663"/>
      <c r="CO8" s="663"/>
      <c r="CP8" s="663"/>
      <c r="CQ8" s="664"/>
      <c r="CR8" s="647">
        <v>1259154</v>
      </c>
      <c r="CS8" s="648"/>
      <c r="CT8" s="648"/>
      <c r="CU8" s="648"/>
      <c r="CV8" s="648"/>
      <c r="CW8" s="648"/>
      <c r="CX8" s="648"/>
      <c r="CY8" s="649"/>
      <c r="CZ8" s="650">
        <v>20.399999999999999</v>
      </c>
      <c r="DA8" s="650"/>
      <c r="DB8" s="650"/>
      <c r="DC8" s="650"/>
      <c r="DD8" s="656">
        <v>25597</v>
      </c>
      <c r="DE8" s="648"/>
      <c r="DF8" s="648"/>
      <c r="DG8" s="648"/>
      <c r="DH8" s="648"/>
      <c r="DI8" s="648"/>
      <c r="DJ8" s="648"/>
      <c r="DK8" s="648"/>
      <c r="DL8" s="648"/>
      <c r="DM8" s="648"/>
      <c r="DN8" s="648"/>
      <c r="DO8" s="648"/>
      <c r="DP8" s="649"/>
      <c r="DQ8" s="656">
        <v>879953</v>
      </c>
      <c r="DR8" s="648"/>
      <c r="DS8" s="648"/>
      <c r="DT8" s="648"/>
      <c r="DU8" s="648"/>
      <c r="DV8" s="648"/>
      <c r="DW8" s="648"/>
      <c r="DX8" s="648"/>
      <c r="DY8" s="648"/>
      <c r="DZ8" s="648"/>
      <c r="EA8" s="648"/>
      <c r="EB8" s="648"/>
      <c r="EC8" s="657"/>
    </row>
    <row r="9" spans="2:143" ht="11.25" customHeight="1">
      <c r="B9" s="644" t="s">
        <v>242</v>
      </c>
      <c r="C9" s="645"/>
      <c r="D9" s="645"/>
      <c r="E9" s="645"/>
      <c r="F9" s="645"/>
      <c r="G9" s="645"/>
      <c r="H9" s="645"/>
      <c r="I9" s="645"/>
      <c r="J9" s="645"/>
      <c r="K9" s="645"/>
      <c r="L9" s="645"/>
      <c r="M9" s="645"/>
      <c r="N9" s="645"/>
      <c r="O9" s="645"/>
      <c r="P9" s="645"/>
      <c r="Q9" s="646"/>
      <c r="R9" s="647">
        <v>2044</v>
      </c>
      <c r="S9" s="648"/>
      <c r="T9" s="648"/>
      <c r="U9" s="648"/>
      <c r="V9" s="648"/>
      <c r="W9" s="648"/>
      <c r="X9" s="648"/>
      <c r="Y9" s="649"/>
      <c r="Z9" s="650">
        <v>0</v>
      </c>
      <c r="AA9" s="650"/>
      <c r="AB9" s="650"/>
      <c r="AC9" s="650"/>
      <c r="AD9" s="651">
        <v>2044</v>
      </c>
      <c r="AE9" s="651"/>
      <c r="AF9" s="651"/>
      <c r="AG9" s="651"/>
      <c r="AH9" s="651"/>
      <c r="AI9" s="651"/>
      <c r="AJ9" s="651"/>
      <c r="AK9" s="651"/>
      <c r="AL9" s="652">
        <v>0.1</v>
      </c>
      <c r="AM9" s="653"/>
      <c r="AN9" s="653"/>
      <c r="AO9" s="654"/>
      <c r="AP9" s="644" t="s">
        <v>243</v>
      </c>
      <c r="AQ9" s="645"/>
      <c r="AR9" s="645"/>
      <c r="AS9" s="645"/>
      <c r="AT9" s="645"/>
      <c r="AU9" s="645"/>
      <c r="AV9" s="645"/>
      <c r="AW9" s="645"/>
      <c r="AX9" s="645"/>
      <c r="AY9" s="645"/>
      <c r="AZ9" s="645"/>
      <c r="BA9" s="645"/>
      <c r="BB9" s="645"/>
      <c r="BC9" s="645"/>
      <c r="BD9" s="645"/>
      <c r="BE9" s="645"/>
      <c r="BF9" s="646"/>
      <c r="BG9" s="647">
        <v>259933</v>
      </c>
      <c r="BH9" s="648"/>
      <c r="BI9" s="648"/>
      <c r="BJ9" s="648"/>
      <c r="BK9" s="648"/>
      <c r="BL9" s="648"/>
      <c r="BM9" s="648"/>
      <c r="BN9" s="649"/>
      <c r="BO9" s="650">
        <v>28.2</v>
      </c>
      <c r="BP9" s="650"/>
      <c r="BQ9" s="650"/>
      <c r="BR9" s="650"/>
      <c r="BS9" s="656" t="s">
        <v>228</v>
      </c>
      <c r="BT9" s="648"/>
      <c r="BU9" s="648"/>
      <c r="BV9" s="648"/>
      <c r="BW9" s="648"/>
      <c r="BX9" s="648"/>
      <c r="BY9" s="648"/>
      <c r="BZ9" s="648"/>
      <c r="CA9" s="648"/>
      <c r="CB9" s="657"/>
      <c r="CD9" s="662" t="s">
        <v>244</v>
      </c>
      <c r="CE9" s="663"/>
      <c r="CF9" s="663"/>
      <c r="CG9" s="663"/>
      <c r="CH9" s="663"/>
      <c r="CI9" s="663"/>
      <c r="CJ9" s="663"/>
      <c r="CK9" s="663"/>
      <c r="CL9" s="663"/>
      <c r="CM9" s="663"/>
      <c r="CN9" s="663"/>
      <c r="CO9" s="663"/>
      <c r="CP9" s="663"/>
      <c r="CQ9" s="664"/>
      <c r="CR9" s="647">
        <v>717573</v>
      </c>
      <c r="CS9" s="648"/>
      <c r="CT9" s="648"/>
      <c r="CU9" s="648"/>
      <c r="CV9" s="648"/>
      <c r="CW9" s="648"/>
      <c r="CX9" s="648"/>
      <c r="CY9" s="649"/>
      <c r="CZ9" s="650">
        <v>11.6</v>
      </c>
      <c r="DA9" s="650"/>
      <c r="DB9" s="650"/>
      <c r="DC9" s="650"/>
      <c r="DD9" s="656">
        <v>2116</v>
      </c>
      <c r="DE9" s="648"/>
      <c r="DF9" s="648"/>
      <c r="DG9" s="648"/>
      <c r="DH9" s="648"/>
      <c r="DI9" s="648"/>
      <c r="DJ9" s="648"/>
      <c r="DK9" s="648"/>
      <c r="DL9" s="648"/>
      <c r="DM9" s="648"/>
      <c r="DN9" s="648"/>
      <c r="DO9" s="648"/>
      <c r="DP9" s="649"/>
      <c r="DQ9" s="656">
        <v>691515</v>
      </c>
      <c r="DR9" s="648"/>
      <c r="DS9" s="648"/>
      <c r="DT9" s="648"/>
      <c r="DU9" s="648"/>
      <c r="DV9" s="648"/>
      <c r="DW9" s="648"/>
      <c r="DX9" s="648"/>
      <c r="DY9" s="648"/>
      <c r="DZ9" s="648"/>
      <c r="EA9" s="648"/>
      <c r="EB9" s="648"/>
      <c r="EC9" s="657"/>
    </row>
    <row r="10" spans="2:143" ht="11.25" customHeight="1">
      <c r="B10" s="644" t="s">
        <v>245</v>
      </c>
      <c r="C10" s="645"/>
      <c r="D10" s="645"/>
      <c r="E10" s="645"/>
      <c r="F10" s="645"/>
      <c r="G10" s="645"/>
      <c r="H10" s="645"/>
      <c r="I10" s="645"/>
      <c r="J10" s="645"/>
      <c r="K10" s="645"/>
      <c r="L10" s="645"/>
      <c r="M10" s="645"/>
      <c r="N10" s="645"/>
      <c r="O10" s="645"/>
      <c r="P10" s="645"/>
      <c r="Q10" s="646"/>
      <c r="R10" s="647" t="s">
        <v>228</v>
      </c>
      <c r="S10" s="648"/>
      <c r="T10" s="648"/>
      <c r="U10" s="648"/>
      <c r="V10" s="648"/>
      <c r="W10" s="648"/>
      <c r="X10" s="648"/>
      <c r="Y10" s="649"/>
      <c r="Z10" s="650" t="s">
        <v>228</v>
      </c>
      <c r="AA10" s="650"/>
      <c r="AB10" s="650"/>
      <c r="AC10" s="650"/>
      <c r="AD10" s="651" t="s">
        <v>234</v>
      </c>
      <c r="AE10" s="651"/>
      <c r="AF10" s="651"/>
      <c r="AG10" s="651"/>
      <c r="AH10" s="651"/>
      <c r="AI10" s="651"/>
      <c r="AJ10" s="651"/>
      <c r="AK10" s="651"/>
      <c r="AL10" s="652" t="s">
        <v>228</v>
      </c>
      <c r="AM10" s="653"/>
      <c r="AN10" s="653"/>
      <c r="AO10" s="654"/>
      <c r="AP10" s="644" t="s">
        <v>246</v>
      </c>
      <c r="AQ10" s="645"/>
      <c r="AR10" s="645"/>
      <c r="AS10" s="645"/>
      <c r="AT10" s="645"/>
      <c r="AU10" s="645"/>
      <c r="AV10" s="645"/>
      <c r="AW10" s="645"/>
      <c r="AX10" s="645"/>
      <c r="AY10" s="645"/>
      <c r="AZ10" s="645"/>
      <c r="BA10" s="645"/>
      <c r="BB10" s="645"/>
      <c r="BC10" s="645"/>
      <c r="BD10" s="645"/>
      <c r="BE10" s="645"/>
      <c r="BF10" s="646"/>
      <c r="BG10" s="647">
        <v>22183</v>
      </c>
      <c r="BH10" s="648"/>
      <c r="BI10" s="648"/>
      <c r="BJ10" s="648"/>
      <c r="BK10" s="648"/>
      <c r="BL10" s="648"/>
      <c r="BM10" s="648"/>
      <c r="BN10" s="649"/>
      <c r="BO10" s="650">
        <v>2.4</v>
      </c>
      <c r="BP10" s="650"/>
      <c r="BQ10" s="650"/>
      <c r="BR10" s="650"/>
      <c r="BS10" s="656" t="s">
        <v>234</v>
      </c>
      <c r="BT10" s="648"/>
      <c r="BU10" s="648"/>
      <c r="BV10" s="648"/>
      <c r="BW10" s="648"/>
      <c r="BX10" s="648"/>
      <c r="BY10" s="648"/>
      <c r="BZ10" s="648"/>
      <c r="CA10" s="648"/>
      <c r="CB10" s="657"/>
      <c r="CD10" s="662" t="s">
        <v>247</v>
      </c>
      <c r="CE10" s="663"/>
      <c r="CF10" s="663"/>
      <c r="CG10" s="663"/>
      <c r="CH10" s="663"/>
      <c r="CI10" s="663"/>
      <c r="CJ10" s="663"/>
      <c r="CK10" s="663"/>
      <c r="CL10" s="663"/>
      <c r="CM10" s="663"/>
      <c r="CN10" s="663"/>
      <c r="CO10" s="663"/>
      <c r="CP10" s="663"/>
      <c r="CQ10" s="664"/>
      <c r="CR10" s="647" t="s">
        <v>228</v>
      </c>
      <c r="CS10" s="648"/>
      <c r="CT10" s="648"/>
      <c r="CU10" s="648"/>
      <c r="CV10" s="648"/>
      <c r="CW10" s="648"/>
      <c r="CX10" s="648"/>
      <c r="CY10" s="649"/>
      <c r="CZ10" s="650" t="s">
        <v>234</v>
      </c>
      <c r="DA10" s="650"/>
      <c r="DB10" s="650"/>
      <c r="DC10" s="650"/>
      <c r="DD10" s="656" t="s">
        <v>228</v>
      </c>
      <c r="DE10" s="648"/>
      <c r="DF10" s="648"/>
      <c r="DG10" s="648"/>
      <c r="DH10" s="648"/>
      <c r="DI10" s="648"/>
      <c r="DJ10" s="648"/>
      <c r="DK10" s="648"/>
      <c r="DL10" s="648"/>
      <c r="DM10" s="648"/>
      <c r="DN10" s="648"/>
      <c r="DO10" s="648"/>
      <c r="DP10" s="649"/>
      <c r="DQ10" s="656" t="s">
        <v>234</v>
      </c>
      <c r="DR10" s="648"/>
      <c r="DS10" s="648"/>
      <c r="DT10" s="648"/>
      <c r="DU10" s="648"/>
      <c r="DV10" s="648"/>
      <c r="DW10" s="648"/>
      <c r="DX10" s="648"/>
      <c r="DY10" s="648"/>
      <c r="DZ10" s="648"/>
      <c r="EA10" s="648"/>
      <c r="EB10" s="648"/>
      <c r="EC10" s="657"/>
    </row>
    <row r="11" spans="2:143" ht="11.25" customHeight="1">
      <c r="B11" s="644" t="s">
        <v>248</v>
      </c>
      <c r="C11" s="645"/>
      <c r="D11" s="645"/>
      <c r="E11" s="645"/>
      <c r="F11" s="645"/>
      <c r="G11" s="645"/>
      <c r="H11" s="645"/>
      <c r="I11" s="645"/>
      <c r="J11" s="645"/>
      <c r="K11" s="645"/>
      <c r="L11" s="645"/>
      <c r="M11" s="645"/>
      <c r="N11" s="645"/>
      <c r="O11" s="645"/>
      <c r="P11" s="645"/>
      <c r="Q11" s="646"/>
      <c r="R11" s="647">
        <v>197107</v>
      </c>
      <c r="S11" s="648"/>
      <c r="T11" s="648"/>
      <c r="U11" s="648"/>
      <c r="V11" s="648"/>
      <c r="W11" s="648"/>
      <c r="X11" s="648"/>
      <c r="Y11" s="649"/>
      <c r="Z11" s="652">
        <v>3.1</v>
      </c>
      <c r="AA11" s="653"/>
      <c r="AB11" s="653"/>
      <c r="AC11" s="665"/>
      <c r="AD11" s="656">
        <v>197107</v>
      </c>
      <c r="AE11" s="648"/>
      <c r="AF11" s="648"/>
      <c r="AG11" s="648"/>
      <c r="AH11" s="648"/>
      <c r="AI11" s="648"/>
      <c r="AJ11" s="648"/>
      <c r="AK11" s="649"/>
      <c r="AL11" s="652">
        <v>5.8</v>
      </c>
      <c r="AM11" s="653"/>
      <c r="AN11" s="653"/>
      <c r="AO11" s="654"/>
      <c r="AP11" s="644" t="s">
        <v>249</v>
      </c>
      <c r="AQ11" s="645"/>
      <c r="AR11" s="645"/>
      <c r="AS11" s="645"/>
      <c r="AT11" s="645"/>
      <c r="AU11" s="645"/>
      <c r="AV11" s="645"/>
      <c r="AW11" s="645"/>
      <c r="AX11" s="645"/>
      <c r="AY11" s="645"/>
      <c r="AZ11" s="645"/>
      <c r="BA11" s="645"/>
      <c r="BB11" s="645"/>
      <c r="BC11" s="645"/>
      <c r="BD11" s="645"/>
      <c r="BE11" s="645"/>
      <c r="BF11" s="646"/>
      <c r="BG11" s="647">
        <v>17795</v>
      </c>
      <c r="BH11" s="648"/>
      <c r="BI11" s="648"/>
      <c r="BJ11" s="648"/>
      <c r="BK11" s="648"/>
      <c r="BL11" s="648"/>
      <c r="BM11" s="648"/>
      <c r="BN11" s="649"/>
      <c r="BO11" s="650">
        <v>1.9</v>
      </c>
      <c r="BP11" s="650"/>
      <c r="BQ11" s="650"/>
      <c r="BR11" s="650"/>
      <c r="BS11" s="656" t="s">
        <v>234</v>
      </c>
      <c r="BT11" s="648"/>
      <c r="BU11" s="648"/>
      <c r="BV11" s="648"/>
      <c r="BW11" s="648"/>
      <c r="BX11" s="648"/>
      <c r="BY11" s="648"/>
      <c r="BZ11" s="648"/>
      <c r="CA11" s="648"/>
      <c r="CB11" s="657"/>
      <c r="CD11" s="662" t="s">
        <v>250</v>
      </c>
      <c r="CE11" s="663"/>
      <c r="CF11" s="663"/>
      <c r="CG11" s="663"/>
      <c r="CH11" s="663"/>
      <c r="CI11" s="663"/>
      <c r="CJ11" s="663"/>
      <c r="CK11" s="663"/>
      <c r="CL11" s="663"/>
      <c r="CM11" s="663"/>
      <c r="CN11" s="663"/>
      <c r="CO11" s="663"/>
      <c r="CP11" s="663"/>
      <c r="CQ11" s="664"/>
      <c r="CR11" s="647">
        <v>256350</v>
      </c>
      <c r="CS11" s="648"/>
      <c r="CT11" s="648"/>
      <c r="CU11" s="648"/>
      <c r="CV11" s="648"/>
      <c r="CW11" s="648"/>
      <c r="CX11" s="648"/>
      <c r="CY11" s="649"/>
      <c r="CZ11" s="650">
        <v>4.0999999999999996</v>
      </c>
      <c r="DA11" s="650"/>
      <c r="DB11" s="650"/>
      <c r="DC11" s="650"/>
      <c r="DD11" s="656">
        <v>33078</v>
      </c>
      <c r="DE11" s="648"/>
      <c r="DF11" s="648"/>
      <c r="DG11" s="648"/>
      <c r="DH11" s="648"/>
      <c r="DI11" s="648"/>
      <c r="DJ11" s="648"/>
      <c r="DK11" s="648"/>
      <c r="DL11" s="648"/>
      <c r="DM11" s="648"/>
      <c r="DN11" s="648"/>
      <c r="DO11" s="648"/>
      <c r="DP11" s="649"/>
      <c r="DQ11" s="656">
        <v>202592</v>
      </c>
      <c r="DR11" s="648"/>
      <c r="DS11" s="648"/>
      <c r="DT11" s="648"/>
      <c r="DU11" s="648"/>
      <c r="DV11" s="648"/>
      <c r="DW11" s="648"/>
      <c r="DX11" s="648"/>
      <c r="DY11" s="648"/>
      <c r="DZ11" s="648"/>
      <c r="EA11" s="648"/>
      <c r="EB11" s="648"/>
      <c r="EC11" s="657"/>
    </row>
    <row r="12" spans="2:143" ht="11.25" customHeight="1">
      <c r="B12" s="644" t="s">
        <v>251</v>
      </c>
      <c r="C12" s="645"/>
      <c r="D12" s="645"/>
      <c r="E12" s="645"/>
      <c r="F12" s="645"/>
      <c r="G12" s="645"/>
      <c r="H12" s="645"/>
      <c r="I12" s="645"/>
      <c r="J12" s="645"/>
      <c r="K12" s="645"/>
      <c r="L12" s="645"/>
      <c r="M12" s="645"/>
      <c r="N12" s="645"/>
      <c r="O12" s="645"/>
      <c r="P12" s="645"/>
      <c r="Q12" s="646"/>
      <c r="R12" s="647">
        <v>25018</v>
      </c>
      <c r="S12" s="648"/>
      <c r="T12" s="648"/>
      <c r="U12" s="648"/>
      <c r="V12" s="648"/>
      <c r="W12" s="648"/>
      <c r="X12" s="648"/>
      <c r="Y12" s="649"/>
      <c r="Z12" s="650">
        <v>0.4</v>
      </c>
      <c r="AA12" s="650"/>
      <c r="AB12" s="650"/>
      <c r="AC12" s="650"/>
      <c r="AD12" s="651">
        <v>25018</v>
      </c>
      <c r="AE12" s="651"/>
      <c r="AF12" s="651"/>
      <c r="AG12" s="651"/>
      <c r="AH12" s="651"/>
      <c r="AI12" s="651"/>
      <c r="AJ12" s="651"/>
      <c r="AK12" s="651"/>
      <c r="AL12" s="652">
        <v>0.7</v>
      </c>
      <c r="AM12" s="653"/>
      <c r="AN12" s="653"/>
      <c r="AO12" s="654"/>
      <c r="AP12" s="644" t="s">
        <v>252</v>
      </c>
      <c r="AQ12" s="645"/>
      <c r="AR12" s="645"/>
      <c r="AS12" s="645"/>
      <c r="AT12" s="645"/>
      <c r="AU12" s="645"/>
      <c r="AV12" s="645"/>
      <c r="AW12" s="645"/>
      <c r="AX12" s="645"/>
      <c r="AY12" s="645"/>
      <c r="AZ12" s="645"/>
      <c r="BA12" s="645"/>
      <c r="BB12" s="645"/>
      <c r="BC12" s="645"/>
      <c r="BD12" s="645"/>
      <c r="BE12" s="645"/>
      <c r="BF12" s="646"/>
      <c r="BG12" s="647">
        <v>510782</v>
      </c>
      <c r="BH12" s="648"/>
      <c r="BI12" s="648"/>
      <c r="BJ12" s="648"/>
      <c r="BK12" s="648"/>
      <c r="BL12" s="648"/>
      <c r="BM12" s="648"/>
      <c r="BN12" s="649"/>
      <c r="BO12" s="650">
        <v>55.4</v>
      </c>
      <c r="BP12" s="650"/>
      <c r="BQ12" s="650"/>
      <c r="BR12" s="650"/>
      <c r="BS12" s="656" t="s">
        <v>228</v>
      </c>
      <c r="BT12" s="648"/>
      <c r="BU12" s="648"/>
      <c r="BV12" s="648"/>
      <c r="BW12" s="648"/>
      <c r="BX12" s="648"/>
      <c r="BY12" s="648"/>
      <c r="BZ12" s="648"/>
      <c r="CA12" s="648"/>
      <c r="CB12" s="657"/>
      <c r="CD12" s="662" t="s">
        <v>253</v>
      </c>
      <c r="CE12" s="663"/>
      <c r="CF12" s="663"/>
      <c r="CG12" s="663"/>
      <c r="CH12" s="663"/>
      <c r="CI12" s="663"/>
      <c r="CJ12" s="663"/>
      <c r="CK12" s="663"/>
      <c r="CL12" s="663"/>
      <c r="CM12" s="663"/>
      <c r="CN12" s="663"/>
      <c r="CO12" s="663"/>
      <c r="CP12" s="663"/>
      <c r="CQ12" s="664"/>
      <c r="CR12" s="647">
        <v>305873</v>
      </c>
      <c r="CS12" s="648"/>
      <c r="CT12" s="648"/>
      <c r="CU12" s="648"/>
      <c r="CV12" s="648"/>
      <c r="CW12" s="648"/>
      <c r="CX12" s="648"/>
      <c r="CY12" s="649"/>
      <c r="CZ12" s="650">
        <v>5</v>
      </c>
      <c r="DA12" s="650"/>
      <c r="DB12" s="650"/>
      <c r="DC12" s="650"/>
      <c r="DD12" s="656">
        <v>70249</v>
      </c>
      <c r="DE12" s="648"/>
      <c r="DF12" s="648"/>
      <c r="DG12" s="648"/>
      <c r="DH12" s="648"/>
      <c r="DI12" s="648"/>
      <c r="DJ12" s="648"/>
      <c r="DK12" s="648"/>
      <c r="DL12" s="648"/>
      <c r="DM12" s="648"/>
      <c r="DN12" s="648"/>
      <c r="DO12" s="648"/>
      <c r="DP12" s="649"/>
      <c r="DQ12" s="656">
        <v>199493</v>
      </c>
      <c r="DR12" s="648"/>
      <c r="DS12" s="648"/>
      <c r="DT12" s="648"/>
      <c r="DU12" s="648"/>
      <c r="DV12" s="648"/>
      <c r="DW12" s="648"/>
      <c r="DX12" s="648"/>
      <c r="DY12" s="648"/>
      <c r="DZ12" s="648"/>
      <c r="EA12" s="648"/>
      <c r="EB12" s="648"/>
      <c r="EC12" s="657"/>
    </row>
    <row r="13" spans="2:143" ht="11.25" customHeight="1">
      <c r="B13" s="644" t="s">
        <v>254</v>
      </c>
      <c r="C13" s="645"/>
      <c r="D13" s="645"/>
      <c r="E13" s="645"/>
      <c r="F13" s="645"/>
      <c r="G13" s="645"/>
      <c r="H13" s="645"/>
      <c r="I13" s="645"/>
      <c r="J13" s="645"/>
      <c r="K13" s="645"/>
      <c r="L13" s="645"/>
      <c r="M13" s="645"/>
      <c r="N13" s="645"/>
      <c r="O13" s="645"/>
      <c r="P13" s="645"/>
      <c r="Q13" s="646"/>
      <c r="R13" s="647" t="s">
        <v>234</v>
      </c>
      <c r="S13" s="648"/>
      <c r="T13" s="648"/>
      <c r="U13" s="648"/>
      <c r="V13" s="648"/>
      <c r="W13" s="648"/>
      <c r="X13" s="648"/>
      <c r="Y13" s="649"/>
      <c r="Z13" s="650" t="s">
        <v>228</v>
      </c>
      <c r="AA13" s="650"/>
      <c r="AB13" s="650"/>
      <c r="AC13" s="650"/>
      <c r="AD13" s="651" t="s">
        <v>234</v>
      </c>
      <c r="AE13" s="651"/>
      <c r="AF13" s="651"/>
      <c r="AG13" s="651"/>
      <c r="AH13" s="651"/>
      <c r="AI13" s="651"/>
      <c r="AJ13" s="651"/>
      <c r="AK13" s="651"/>
      <c r="AL13" s="652" t="s">
        <v>234</v>
      </c>
      <c r="AM13" s="653"/>
      <c r="AN13" s="653"/>
      <c r="AO13" s="654"/>
      <c r="AP13" s="644" t="s">
        <v>255</v>
      </c>
      <c r="AQ13" s="645"/>
      <c r="AR13" s="645"/>
      <c r="AS13" s="645"/>
      <c r="AT13" s="645"/>
      <c r="AU13" s="645"/>
      <c r="AV13" s="645"/>
      <c r="AW13" s="645"/>
      <c r="AX13" s="645"/>
      <c r="AY13" s="645"/>
      <c r="AZ13" s="645"/>
      <c r="BA13" s="645"/>
      <c r="BB13" s="645"/>
      <c r="BC13" s="645"/>
      <c r="BD13" s="645"/>
      <c r="BE13" s="645"/>
      <c r="BF13" s="646"/>
      <c r="BG13" s="647">
        <v>497430</v>
      </c>
      <c r="BH13" s="648"/>
      <c r="BI13" s="648"/>
      <c r="BJ13" s="648"/>
      <c r="BK13" s="648"/>
      <c r="BL13" s="648"/>
      <c r="BM13" s="648"/>
      <c r="BN13" s="649"/>
      <c r="BO13" s="650">
        <v>54</v>
      </c>
      <c r="BP13" s="650"/>
      <c r="BQ13" s="650"/>
      <c r="BR13" s="650"/>
      <c r="BS13" s="656" t="s">
        <v>234</v>
      </c>
      <c r="BT13" s="648"/>
      <c r="BU13" s="648"/>
      <c r="BV13" s="648"/>
      <c r="BW13" s="648"/>
      <c r="BX13" s="648"/>
      <c r="BY13" s="648"/>
      <c r="BZ13" s="648"/>
      <c r="CA13" s="648"/>
      <c r="CB13" s="657"/>
      <c r="CD13" s="662" t="s">
        <v>256</v>
      </c>
      <c r="CE13" s="663"/>
      <c r="CF13" s="663"/>
      <c r="CG13" s="663"/>
      <c r="CH13" s="663"/>
      <c r="CI13" s="663"/>
      <c r="CJ13" s="663"/>
      <c r="CK13" s="663"/>
      <c r="CL13" s="663"/>
      <c r="CM13" s="663"/>
      <c r="CN13" s="663"/>
      <c r="CO13" s="663"/>
      <c r="CP13" s="663"/>
      <c r="CQ13" s="664"/>
      <c r="CR13" s="647">
        <v>522171</v>
      </c>
      <c r="CS13" s="648"/>
      <c r="CT13" s="648"/>
      <c r="CU13" s="648"/>
      <c r="CV13" s="648"/>
      <c r="CW13" s="648"/>
      <c r="CX13" s="648"/>
      <c r="CY13" s="649"/>
      <c r="CZ13" s="650">
        <v>8.5</v>
      </c>
      <c r="DA13" s="650"/>
      <c r="DB13" s="650"/>
      <c r="DC13" s="650"/>
      <c r="DD13" s="656">
        <v>214506</v>
      </c>
      <c r="DE13" s="648"/>
      <c r="DF13" s="648"/>
      <c r="DG13" s="648"/>
      <c r="DH13" s="648"/>
      <c r="DI13" s="648"/>
      <c r="DJ13" s="648"/>
      <c r="DK13" s="648"/>
      <c r="DL13" s="648"/>
      <c r="DM13" s="648"/>
      <c r="DN13" s="648"/>
      <c r="DO13" s="648"/>
      <c r="DP13" s="649"/>
      <c r="DQ13" s="656">
        <v>331524</v>
      </c>
      <c r="DR13" s="648"/>
      <c r="DS13" s="648"/>
      <c r="DT13" s="648"/>
      <c r="DU13" s="648"/>
      <c r="DV13" s="648"/>
      <c r="DW13" s="648"/>
      <c r="DX13" s="648"/>
      <c r="DY13" s="648"/>
      <c r="DZ13" s="648"/>
      <c r="EA13" s="648"/>
      <c r="EB13" s="648"/>
      <c r="EC13" s="657"/>
    </row>
    <row r="14" spans="2:143" ht="11.25" customHeight="1">
      <c r="B14" s="644" t="s">
        <v>257</v>
      </c>
      <c r="C14" s="645"/>
      <c r="D14" s="645"/>
      <c r="E14" s="645"/>
      <c r="F14" s="645"/>
      <c r="G14" s="645"/>
      <c r="H14" s="645"/>
      <c r="I14" s="645"/>
      <c r="J14" s="645"/>
      <c r="K14" s="645"/>
      <c r="L14" s="645"/>
      <c r="M14" s="645"/>
      <c r="N14" s="645"/>
      <c r="O14" s="645"/>
      <c r="P14" s="645"/>
      <c r="Q14" s="646"/>
      <c r="R14" s="647" t="s">
        <v>228</v>
      </c>
      <c r="S14" s="648"/>
      <c r="T14" s="648"/>
      <c r="U14" s="648"/>
      <c r="V14" s="648"/>
      <c r="W14" s="648"/>
      <c r="X14" s="648"/>
      <c r="Y14" s="649"/>
      <c r="Z14" s="650" t="s">
        <v>228</v>
      </c>
      <c r="AA14" s="650"/>
      <c r="AB14" s="650"/>
      <c r="AC14" s="650"/>
      <c r="AD14" s="651" t="s">
        <v>228</v>
      </c>
      <c r="AE14" s="651"/>
      <c r="AF14" s="651"/>
      <c r="AG14" s="651"/>
      <c r="AH14" s="651"/>
      <c r="AI14" s="651"/>
      <c r="AJ14" s="651"/>
      <c r="AK14" s="651"/>
      <c r="AL14" s="652" t="s">
        <v>234</v>
      </c>
      <c r="AM14" s="653"/>
      <c r="AN14" s="653"/>
      <c r="AO14" s="654"/>
      <c r="AP14" s="644" t="s">
        <v>258</v>
      </c>
      <c r="AQ14" s="645"/>
      <c r="AR14" s="645"/>
      <c r="AS14" s="645"/>
      <c r="AT14" s="645"/>
      <c r="AU14" s="645"/>
      <c r="AV14" s="645"/>
      <c r="AW14" s="645"/>
      <c r="AX14" s="645"/>
      <c r="AY14" s="645"/>
      <c r="AZ14" s="645"/>
      <c r="BA14" s="645"/>
      <c r="BB14" s="645"/>
      <c r="BC14" s="645"/>
      <c r="BD14" s="645"/>
      <c r="BE14" s="645"/>
      <c r="BF14" s="646"/>
      <c r="BG14" s="647">
        <v>33723</v>
      </c>
      <c r="BH14" s="648"/>
      <c r="BI14" s="648"/>
      <c r="BJ14" s="648"/>
      <c r="BK14" s="648"/>
      <c r="BL14" s="648"/>
      <c r="BM14" s="648"/>
      <c r="BN14" s="649"/>
      <c r="BO14" s="650">
        <v>3.7</v>
      </c>
      <c r="BP14" s="650"/>
      <c r="BQ14" s="650"/>
      <c r="BR14" s="650"/>
      <c r="BS14" s="656" t="s">
        <v>234</v>
      </c>
      <c r="BT14" s="648"/>
      <c r="BU14" s="648"/>
      <c r="BV14" s="648"/>
      <c r="BW14" s="648"/>
      <c r="BX14" s="648"/>
      <c r="BY14" s="648"/>
      <c r="BZ14" s="648"/>
      <c r="CA14" s="648"/>
      <c r="CB14" s="657"/>
      <c r="CD14" s="662" t="s">
        <v>259</v>
      </c>
      <c r="CE14" s="663"/>
      <c r="CF14" s="663"/>
      <c r="CG14" s="663"/>
      <c r="CH14" s="663"/>
      <c r="CI14" s="663"/>
      <c r="CJ14" s="663"/>
      <c r="CK14" s="663"/>
      <c r="CL14" s="663"/>
      <c r="CM14" s="663"/>
      <c r="CN14" s="663"/>
      <c r="CO14" s="663"/>
      <c r="CP14" s="663"/>
      <c r="CQ14" s="664"/>
      <c r="CR14" s="647">
        <v>212174</v>
      </c>
      <c r="CS14" s="648"/>
      <c r="CT14" s="648"/>
      <c r="CU14" s="648"/>
      <c r="CV14" s="648"/>
      <c r="CW14" s="648"/>
      <c r="CX14" s="648"/>
      <c r="CY14" s="649"/>
      <c r="CZ14" s="650">
        <v>3.4</v>
      </c>
      <c r="DA14" s="650"/>
      <c r="DB14" s="650"/>
      <c r="DC14" s="650"/>
      <c r="DD14" s="656">
        <v>18054</v>
      </c>
      <c r="DE14" s="648"/>
      <c r="DF14" s="648"/>
      <c r="DG14" s="648"/>
      <c r="DH14" s="648"/>
      <c r="DI14" s="648"/>
      <c r="DJ14" s="648"/>
      <c r="DK14" s="648"/>
      <c r="DL14" s="648"/>
      <c r="DM14" s="648"/>
      <c r="DN14" s="648"/>
      <c r="DO14" s="648"/>
      <c r="DP14" s="649"/>
      <c r="DQ14" s="656">
        <v>192884</v>
      </c>
      <c r="DR14" s="648"/>
      <c r="DS14" s="648"/>
      <c r="DT14" s="648"/>
      <c r="DU14" s="648"/>
      <c r="DV14" s="648"/>
      <c r="DW14" s="648"/>
      <c r="DX14" s="648"/>
      <c r="DY14" s="648"/>
      <c r="DZ14" s="648"/>
      <c r="EA14" s="648"/>
      <c r="EB14" s="648"/>
      <c r="EC14" s="657"/>
    </row>
    <row r="15" spans="2:143" ht="11.25" customHeight="1">
      <c r="B15" s="644" t="s">
        <v>260</v>
      </c>
      <c r="C15" s="645"/>
      <c r="D15" s="645"/>
      <c r="E15" s="645"/>
      <c r="F15" s="645"/>
      <c r="G15" s="645"/>
      <c r="H15" s="645"/>
      <c r="I15" s="645"/>
      <c r="J15" s="645"/>
      <c r="K15" s="645"/>
      <c r="L15" s="645"/>
      <c r="M15" s="645"/>
      <c r="N15" s="645"/>
      <c r="O15" s="645"/>
      <c r="P15" s="645"/>
      <c r="Q15" s="646"/>
      <c r="R15" s="647" t="s">
        <v>228</v>
      </c>
      <c r="S15" s="648"/>
      <c r="T15" s="648"/>
      <c r="U15" s="648"/>
      <c r="V15" s="648"/>
      <c r="W15" s="648"/>
      <c r="X15" s="648"/>
      <c r="Y15" s="649"/>
      <c r="Z15" s="650" t="s">
        <v>228</v>
      </c>
      <c r="AA15" s="650"/>
      <c r="AB15" s="650"/>
      <c r="AC15" s="650"/>
      <c r="AD15" s="651" t="s">
        <v>234</v>
      </c>
      <c r="AE15" s="651"/>
      <c r="AF15" s="651"/>
      <c r="AG15" s="651"/>
      <c r="AH15" s="651"/>
      <c r="AI15" s="651"/>
      <c r="AJ15" s="651"/>
      <c r="AK15" s="651"/>
      <c r="AL15" s="652" t="s">
        <v>234</v>
      </c>
      <c r="AM15" s="653"/>
      <c r="AN15" s="653"/>
      <c r="AO15" s="654"/>
      <c r="AP15" s="644" t="s">
        <v>261</v>
      </c>
      <c r="AQ15" s="645"/>
      <c r="AR15" s="645"/>
      <c r="AS15" s="645"/>
      <c r="AT15" s="645"/>
      <c r="AU15" s="645"/>
      <c r="AV15" s="645"/>
      <c r="AW15" s="645"/>
      <c r="AX15" s="645"/>
      <c r="AY15" s="645"/>
      <c r="AZ15" s="645"/>
      <c r="BA15" s="645"/>
      <c r="BB15" s="645"/>
      <c r="BC15" s="645"/>
      <c r="BD15" s="645"/>
      <c r="BE15" s="645"/>
      <c r="BF15" s="646"/>
      <c r="BG15" s="647">
        <v>60537</v>
      </c>
      <c r="BH15" s="648"/>
      <c r="BI15" s="648"/>
      <c r="BJ15" s="648"/>
      <c r="BK15" s="648"/>
      <c r="BL15" s="648"/>
      <c r="BM15" s="648"/>
      <c r="BN15" s="649"/>
      <c r="BO15" s="650">
        <v>6.6</v>
      </c>
      <c r="BP15" s="650"/>
      <c r="BQ15" s="650"/>
      <c r="BR15" s="650"/>
      <c r="BS15" s="656" t="s">
        <v>228</v>
      </c>
      <c r="BT15" s="648"/>
      <c r="BU15" s="648"/>
      <c r="BV15" s="648"/>
      <c r="BW15" s="648"/>
      <c r="BX15" s="648"/>
      <c r="BY15" s="648"/>
      <c r="BZ15" s="648"/>
      <c r="CA15" s="648"/>
      <c r="CB15" s="657"/>
      <c r="CD15" s="662" t="s">
        <v>262</v>
      </c>
      <c r="CE15" s="663"/>
      <c r="CF15" s="663"/>
      <c r="CG15" s="663"/>
      <c r="CH15" s="663"/>
      <c r="CI15" s="663"/>
      <c r="CJ15" s="663"/>
      <c r="CK15" s="663"/>
      <c r="CL15" s="663"/>
      <c r="CM15" s="663"/>
      <c r="CN15" s="663"/>
      <c r="CO15" s="663"/>
      <c r="CP15" s="663"/>
      <c r="CQ15" s="664"/>
      <c r="CR15" s="647">
        <v>543856</v>
      </c>
      <c r="CS15" s="648"/>
      <c r="CT15" s="648"/>
      <c r="CU15" s="648"/>
      <c r="CV15" s="648"/>
      <c r="CW15" s="648"/>
      <c r="CX15" s="648"/>
      <c r="CY15" s="649"/>
      <c r="CZ15" s="650">
        <v>8.8000000000000007</v>
      </c>
      <c r="DA15" s="650"/>
      <c r="DB15" s="650"/>
      <c r="DC15" s="650"/>
      <c r="DD15" s="656">
        <v>115842</v>
      </c>
      <c r="DE15" s="648"/>
      <c r="DF15" s="648"/>
      <c r="DG15" s="648"/>
      <c r="DH15" s="648"/>
      <c r="DI15" s="648"/>
      <c r="DJ15" s="648"/>
      <c r="DK15" s="648"/>
      <c r="DL15" s="648"/>
      <c r="DM15" s="648"/>
      <c r="DN15" s="648"/>
      <c r="DO15" s="648"/>
      <c r="DP15" s="649"/>
      <c r="DQ15" s="656">
        <v>393052</v>
      </c>
      <c r="DR15" s="648"/>
      <c r="DS15" s="648"/>
      <c r="DT15" s="648"/>
      <c r="DU15" s="648"/>
      <c r="DV15" s="648"/>
      <c r="DW15" s="648"/>
      <c r="DX15" s="648"/>
      <c r="DY15" s="648"/>
      <c r="DZ15" s="648"/>
      <c r="EA15" s="648"/>
      <c r="EB15" s="648"/>
      <c r="EC15" s="657"/>
    </row>
    <row r="16" spans="2:143" ht="11.25" customHeight="1">
      <c r="B16" s="644" t="s">
        <v>263</v>
      </c>
      <c r="C16" s="645"/>
      <c r="D16" s="645"/>
      <c r="E16" s="645"/>
      <c r="F16" s="645"/>
      <c r="G16" s="645"/>
      <c r="H16" s="645"/>
      <c r="I16" s="645"/>
      <c r="J16" s="645"/>
      <c r="K16" s="645"/>
      <c r="L16" s="645"/>
      <c r="M16" s="645"/>
      <c r="N16" s="645"/>
      <c r="O16" s="645"/>
      <c r="P16" s="645"/>
      <c r="Q16" s="646"/>
      <c r="R16" s="647">
        <v>4848</v>
      </c>
      <c r="S16" s="648"/>
      <c r="T16" s="648"/>
      <c r="U16" s="648"/>
      <c r="V16" s="648"/>
      <c r="W16" s="648"/>
      <c r="X16" s="648"/>
      <c r="Y16" s="649"/>
      <c r="Z16" s="650">
        <v>0.1</v>
      </c>
      <c r="AA16" s="650"/>
      <c r="AB16" s="650"/>
      <c r="AC16" s="650"/>
      <c r="AD16" s="651">
        <v>4848</v>
      </c>
      <c r="AE16" s="651"/>
      <c r="AF16" s="651"/>
      <c r="AG16" s="651"/>
      <c r="AH16" s="651"/>
      <c r="AI16" s="651"/>
      <c r="AJ16" s="651"/>
      <c r="AK16" s="651"/>
      <c r="AL16" s="652">
        <v>0.1</v>
      </c>
      <c r="AM16" s="653"/>
      <c r="AN16" s="653"/>
      <c r="AO16" s="654"/>
      <c r="AP16" s="644" t="s">
        <v>264</v>
      </c>
      <c r="AQ16" s="645"/>
      <c r="AR16" s="645"/>
      <c r="AS16" s="645"/>
      <c r="AT16" s="645"/>
      <c r="AU16" s="645"/>
      <c r="AV16" s="645"/>
      <c r="AW16" s="645"/>
      <c r="AX16" s="645"/>
      <c r="AY16" s="645"/>
      <c r="AZ16" s="645"/>
      <c r="BA16" s="645"/>
      <c r="BB16" s="645"/>
      <c r="BC16" s="645"/>
      <c r="BD16" s="645"/>
      <c r="BE16" s="645"/>
      <c r="BF16" s="646"/>
      <c r="BG16" s="647" t="s">
        <v>228</v>
      </c>
      <c r="BH16" s="648"/>
      <c r="BI16" s="648"/>
      <c r="BJ16" s="648"/>
      <c r="BK16" s="648"/>
      <c r="BL16" s="648"/>
      <c r="BM16" s="648"/>
      <c r="BN16" s="649"/>
      <c r="BO16" s="650" t="s">
        <v>228</v>
      </c>
      <c r="BP16" s="650"/>
      <c r="BQ16" s="650"/>
      <c r="BR16" s="650"/>
      <c r="BS16" s="656" t="s">
        <v>228</v>
      </c>
      <c r="BT16" s="648"/>
      <c r="BU16" s="648"/>
      <c r="BV16" s="648"/>
      <c r="BW16" s="648"/>
      <c r="BX16" s="648"/>
      <c r="BY16" s="648"/>
      <c r="BZ16" s="648"/>
      <c r="CA16" s="648"/>
      <c r="CB16" s="657"/>
      <c r="CD16" s="662" t="s">
        <v>265</v>
      </c>
      <c r="CE16" s="663"/>
      <c r="CF16" s="663"/>
      <c r="CG16" s="663"/>
      <c r="CH16" s="663"/>
      <c r="CI16" s="663"/>
      <c r="CJ16" s="663"/>
      <c r="CK16" s="663"/>
      <c r="CL16" s="663"/>
      <c r="CM16" s="663"/>
      <c r="CN16" s="663"/>
      <c r="CO16" s="663"/>
      <c r="CP16" s="663"/>
      <c r="CQ16" s="664"/>
      <c r="CR16" s="647">
        <v>243468</v>
      </c>
      <c r="CS16" s="648"/>
      <c r="CT16" s="648"/>
      <c r="CU16" s="648"/>
      <c r="CV16" s="648"/>
      <c r="CW16" s="648"/>
      <c r="CX16" s="648"/>
      <c r="CY16" s="649"/>
      <c r="CZ16" s="650">
        <v>3.9</v>
      </c>
      <c r="DA16" s="650"/>
      <c r="DB16" s="650"/>
      <c r="DC16" s="650"/>
      <c r="DD16" s="656" t="s">
        <v>228</v>
      </c>
      <c r="DE16" s="648"/>
      <c r="DF16" s="648"/>
      <c r="DG16" s="648"/>
      <c r="DH16" s="648"/>
      <c r="DI16" s="648"/>
      <c r="DJ16" s="648"/>
      <c r="DK16" s="648"/>
      <c r="DL16" s="648"/>
      <c r="DM16" s="648"/>
      <c r="DN16" s="648"/>
      <c r="DO16" s="648"/>
      <c r="DP16" s="649"/>
      <c r="DQ16" s="656">
        <v>40777</v>
      </c>
      <c r="DR16" s="648"/>
      <c r="DS16" s="648"/>
      <c r="DT16" s="648"/>
      <c r="DU16" s="648"/>
      <c r="DV16" s="648"/>
      <c r="DW16" s="648"/>
      <c r="DX16" s="648"/>
      <c r="DY16" s="648"/>
      <c r="DZ16" s="648"/>
      <c r="EA16" s="648"/>
      <c r="EB16" s="648"/>
      <c r="EC16" s="657"/>
    </row>
    <row r="17" spans="2:133" ht="11.25" customHeight="1">
      <c r="B17" s="644" t="s">
        <v>266</v>
      </c>
      <c r="C17" s="645"/>
      <c r="D17" s="645"/>
      <c r="E17" s="645"/>
      <c r="F17" s="645"/>
      <c r="G17" s="645"/>
      <c r="H17" s="645"/>
      <c r="I17" s="645"/>
      <c r="J17" s="645"/>
      <c r="K17" s="645"/>
      <c r="L17" s="645"/>
      <c r="M17" s="645"/>
      <c r="N17" s="645"/>
      <c r="O17" s="645"/>
      <c r="P17" s="645"/>
      <c r="Q17" s="646"/>
      <c r="R17" s="647">
        <v>4124</v>
      </c>
      <c r="S17" s="648"/>
      <c r="T17" s="648"/>
      <c r="U17" s="648"/>
      <c r="V17" s="648"/>
      <c r="W17" s="648"/>
      <c r="X17" s="648"/>
      <c r="Y17" s="649"/>
      <c r="Z17" s="650">
        <v>0.1</v>
      </c>
      <c r="AA17" s="650"/>
      <c r="AB17" s="650"/>
      <c r="AC17" s="650"/>
      <c r="AD17" s="651">
        <v>4124</v>
      </c>
      <c r="AE17" s="651"/>
      <c r="AF17" s="651"/>
      <c r="AG17" s="651"/>
      <c r="AH17" s="651"/>
      <c r="AI17" s="651"/>
      <c r="AJ17" s="651"/>
      <c r="AK17" s="651"/>
      <c r="AL17" s="652">
        <v>0.1</v>
      </c>
      <c r="AM17" s="653"/>
      <c r="AN17" s="653"/>
      <c r="AO17" s="654"/>
      <c r="AP17" s="644" t="s">
        <v>267</v>
      </c>
      <c r="AQ17" s="645"/>
      <c r="AR17" s="645"/>
      <c r="AS17" s="645"/>
      <c r="AT17" s="645"/>
      <c r="AU17" s="645"/>
      <c r="AV17" s="645"/>
      <c r="AW17" s="645"/>
      <c r="AX17" s="645"/>
      <c r="AY17" s="645"/>
      <c r="AZ17" s="645"/>
      <c r="BA17" s="645"/>
      <c r="BB17" s="645"/>
      <c r="BC17" s="645"/>
      <c r="BD17" s="645"/>
      <c r="BE17" s="645"/>
      <c r="BF17" s="646"/>
      <c r="BG17" s="647" t="s">
        <v>228</v>
      </c>
      <c r="BH17" s="648"/>
      <c r="BI17" s="648"/>
      <c r="BJ17" s="648"/>
      <c r="BK17" s="648"/>
      <c r="BL17" s="648"/>
      <c r="BM17" s="648"/>
      <c r="BN17" s="649"/>
      <c r="BO17" s="650" t="s">
        <v>234</v>
      </c>
      <c r="BP17" s="650"/>
      <c r="BQ17" s="650"/>
      <c r="BR17" s="650"/>
      <c r="BS17" s="656" t="s">
        <v>228</v>
      </c>
      <c r="BT17" s="648"/>
      <c r="BU17" s="648"/>
      <c r="BV17" s="648"/>
      <c r="BW17" s="648"/>
      <c r="BX17" s="648"/>
      <c r="BY17" s="648"/>
      <c r="BZ17" s="648"/>
      <c r="CA17" s="648"/>
      <c r="CB17" s="657"/>
      <c r="CD17" s="662" t="s">
        <v>268</v>
      </c>
      <c r="CE17" s="663"/>
      <c r="CF17" s="663"/>
      <c r="CG17" s="663"/>
      <c r="CH17" s="663"/>
      <c r="CI17" s="663"/>
      <c r="CJ17" s="663"/>
      <c r="CK17" s="663"/>
      <c r="CL17" s="663"/>
      <c r="CM17" s="663"/>
      <c r="CN17" s="663"/>
      <c r="CO17" s="663"/>
      <c r="CP17" s="663"/>
      <c r="CQ17" s="664"/>
      <c r="CR17" s="647">
        <v>275672</v>
      </c>
      <c r="CS17" s="648"/>
      <c r="CT17" s="648"/>
      <c r="CU17" s="648"/>
      <c r="CV17" s="648"/>
      <c r="CW17" s="648"/>
      <c r="CX17" s="648"/>
      <c r="CY17" s="649"/>
      <c r="CZ17" s="650">
        <v>4.5</v>
      </c>
      <c r="DA17" s="650"/>
      <c r="DB17" s="650"/>
      <c r="DC17" s="650"/>
      <c r="DD17" s="656" t="s">
        <v>228</v>
      </c>
      <c r="DE17" s="648"/>
      <c r="DF17" s="648"/>
      <c r="DG17" s="648"/>
      <c r="DH17" s="648"/>
      <c r="DI17" s="648"/>
      <c r="DJ17" s="648"/>
      <c r="DK17" s="648"/>
      <c r="DL17" s="648"/>
      <c r="DM17" s="648"/>
      <c r="DN17" s="648"/>
      <c r="DO17" s="648"/>
      <c r="DP17" s="649"/>
      <c r="DQ17" s="656">
        <v>273644</v>
      </c>
      <c r="DR17" s="648"/>
      <c r="DS17" s="648"/>
      <c r="DT17" s="648"/>
      <c r="DU17" s="648"/>
      <c r="DV17" s="648"/>
      <c r="DW17" s="648"/>
      <c r="DX17" s="648"/>
      <c r="DY17" s="648"/>
      <c r="DZ17" s="648"/>
      <c r="EA17" s="648"/>
      <c r="EB17" s="648"/>
      <c r="EC17" s="657"/>
    </row>
    <row r="18" spans="2:133" ht="11.25" customHeight="1">
      <c r="B18" s="644" t="s">
        <v>269</v>
      </c>
      <c r="C18" s="645"/>
      <c r="D18" s="645"/>
      <c r="E18" s="645"/>
      <c r="F18" s="645"/>
      <c r="G18" s="645"/>
      <c r="H18" s="645"/>
      <c r="I18" s="645"/>
      <c r="J18" s="645"/>
      <c r="K18" s="645"/>
      <c r="L18" s="645"/>
      <c r="M18" s="645"/>
      <c r="N18" s="645"/>
      <c r="O18" s="645"/>
      <c r="P18" s="645"/>
      <c r="Q18" s="646"/>
      <c r="R18" s="647">
        <v>7487</v>
      </c>
      <c r="S18" s="648"/>
      <c r="T18" s="648"/>
      <c r="U18" s="648"/>
      <c r="V18" s="648"/>
      <c r="W18" s="648"/>
      <c r="X18" s="648"/>
      <c r="Y18" s="649"/>
      <c r="Z18" s="650">
        <v>0.1</v>
      </c>
      <c r="AA18" s="650"/>
      <c r="AB18" s="650"/>
      <c r="AC18" s="650"/>
      <c r="AD18" s="651">
        <v>7487</v>
      </c>
      <c r="AE18" s="651"/>
      <c r="AF18" s="651"/>
      <c r="AG18" s="651"/>
      <c r="AH18" s="651"/>
      <c r="AI18" s="651"/>
      <c r="AJ18" s="651"/>
      <c r="AK18" s="651"/>
      <c r="AL18" s="652">
        <v>0.2</v>
      </c>
      <c r="AM18" s="653"/>
      <c r="AN18" s="653"/>
      <c r="AO18" s="654"/>
      <c r="AP18" s="644" t="s">
        <v>270</v>
      </c>
      <c r="AQ18" s="645"/>
      <c r="AR18" s="645"/>
      <c r="AS18" s="645"/>
      <c r="AT18" s="645"/>
      <c r="AU18" s="645"/>
      <c r="AV18" s="645"/>
      <c r="AW18" s="645"/>
      <c r="AX18" s="645"/>
      <c r="AY18" s="645"/>
      <c r="AZ18" s="645"/>
      <c r="BA18" s="645"/>
      <c r="BB18" s="645"/>
      <c r="BC18" s="645"/>
      <c r="BD18" s="645"/>
      <c r="BE18" s="645"/>
      <c r="BF18" s="646"/>
      <c r="BG18" s="647" t="s">
        <v>228</v>
      </c>
      <c r="BH18" s="648"/>
      <c r="BI18" s="648"/>
      <c r="BJ18" s="648"/>
      <c r="BK18" s="648"/>
      <c r="BL18" s="648"/>
      <c r="BM18" s="648"/>
      <c r="BN18" s="649"/>
      <c r="BO18" s="650" t="s">
        <v>228</v>
      </c>
      <c r="BP18" s="650"/>
      <c r="BQ18" s="650"/>
      <c r="BR18" s="650"/>
      <c r="BS18" s="656" t="s">
        <v>228</v>
      </c>
      <c r="BT18" s="648"/>
      <c r="BU18" s="648"/>
      <c r="BV18" s="648"/>
      <c r="BW18" s="648"/>
      <c r="BX18" s="648"/>
      <c r="BY18" s="648"/>
      <c r="BZ18" s="648"/>
      <c r="CA18" s="648"/>
      <c r="CB18" s="657"/>
      <c r="CD18" s="662" t="s">
        <v>271</v>
      </c>
      <c r="CE18" s="663"/>
      <c r="CF18" s="663"/>
      <c r="CG18" s="663"/>
      <c r="CH18" s="663"/>
      <c r="CI18" s="663"/>
      <c r="CJ18" s="663"/>
      <c r="CK18" s="663"/>
      <c r="CL18" s="663"/>
      <c r="CM18" s="663"/>
      <c r="CN18" s="663"/>
      <c r="CO18" s="663"/>
      <c r="CP18" s="663"/>
      <c r="CQ18" s="664"/>
      <c r="CR18" s="647" t="s">
        <v>234</v>
      </c>
      <c r="CS18" s="648"/>
      <c r="CT18" s="648"/>
      <c r="CU18" s="648"/>
      <c r="CV18" s="648"/>
      <c r="CW18" s="648"/>
      <c r="CX18" s="648"/>
      <c r="CY18" s="649"/>
      <c r="CZ18" s="650" t="s">
        <v>234</v>
      </c>
      <c r="DA18" s="650"/>
      <c r="DB18" s="650"/>
      <c r="DC18" s="650"/>
      <c r="DD18" s="656" t="s">
        <v>234</v>
      </c>
      <c r="DE18" s="648"/>
      <c r="DF18" s="648"/>
      <c r="DG18" s="648"/>
      <c r="DH18" s="648"/>
      <c r="DI18" s="648"/>
      <c r="DJ18" s="648"/>
      <c r="DK18" s="648"/>
      <c r="DL18" s="648"/>
      <c r="DM18" s="648"/>
      <c r="DN18" s="648"/>
      <c r="DO18" s="648"/>
      <c r="DP18" s="649"/>
      <c r="DQ18" s="656" t="s">
        <v>228</v>
      </c>
      <c r="DR18" s="648"/>
      <c r="DS18" s="648"/>
      <c r="DT18" s="648"/>
      <c r="DU18" s="648"/>
      <c r="DV18" s="648"/>
      <c r="DW18" s="648"/>
      <c r="DX18" s="648"/>
      <c r="DY18" s="648"/>
      <c r="DZ18" s="648"/>
      <c r="EA18" s="648"/>
      <c r="EB18" s="648"/>
      <c r="EC18" s="657"/>
    </row>
    <row r="19" spans="2:133" ht="11.25" customHeight="1">
      <c r="B19" s="644" t="s">
        <v>272</v>
      </c>
      <c r="C19" s="645"/>
      <c r="D19" s="645"/>
      <c r="E19" s="645"/>
      <c r="F19" s="645"/>
      <c r="G19" s="645"/>
      <c r="H19" s="645"/>
      <c r="I19" s="645"/>
      <c r="J19" s="645"/>
      <c r="K19" s="645"/>
      <c r="L19" s="645"/>
      <c r="M19" s="645"/>
      <c r="N19" s="645"/>
      <c r="O19" s="645"/>
      <c r="P19" s="645"/>
      <c r="Q19" s="646"/>
      <c r="R19" s="647">
        <v>4518</v>
      </c>
      <c r="S19" s="648"/>
      <c r="T19" s="648"/>
      <c r="U19" s="648"/>
      <c r="V19" s="648"/>
      <c r="W19" s="648"/>
      <c r="X19" s="648"/>
      <c r="Y19" s="649"/>
      <c r="Z19" s="650">
        <v>0.1</v>
      </c>
      <c r="AA19" s="650"/>
      <c r="AB19" s="650"/>
      <c r="AC19" s="650"/>
      <c r="AD19" s="651">
        <v>4518</v>
      </c>
      <c r="AE19" s="651"/>
      <c r="AF19" s="651"/>
      <c r="AG19" s="651"/>
      <c r="AH19" s="651"/>
      <c r="AI19" s="651"/>
      <c r="AJ19" s="651"/>
      <c r="AK19" s="651"/>
      <c r="AL19" s="652">
        <v>0.1</v>
      </c>
      <c r="AM19" s="653"/>
      <c r="AN19" s="653"/>
      <c r="AO19" s="654"/>
      <c r="AP19" s="644" t="s">
        <v>273</v>
      </c>
      <c r="AQ19" s="645"/>
      <c r="AR19" s="645"/>
      <c r="AS19" s="645"/>
      <c r="AT19" s="645"/>
      <c r="AU19" s="645"/>
      <c r="AV19" s="645"/>
      <c r="AW19" s="645"/>
      <c r="AX19" s="645"/>
      <c r="AY19" s="645"/>
      <c r="AZ19" s="645"/>
      <c r="BA19" s="645"/>
      <c r="BB19" s="645"/>
      <c r="BC19" s="645"/>
      <c r="BD19" s="645"/>
      <c r="BE19" s="645"/>
      <c r="BF19" s="646"/>
      <c r="BG19" s="647">
        <v>1686</v>
      </c>
      <c r="BH19" s="648"/>
      <c r="BI19" s="648"/>
      <c r="BJ19" s="648"/>
      <c r="BK19" s="648"/>
      <c r="BL19" s="648"/>
      <c r="BM19" s="648"/>
      <c r="BN19" s="649"/>
      <c r="BO19" s="650">
        <v>0.2</v>
      </c>
      <c r="BP19" s="650"/>
      <c r="BQ19" s="650"/>
      <c r="BR19" s="650"/>
      <c r="BS19" s="656" t="s">
        <v>234</v>
      </c>
      <c r="BT19" s="648"/>
      <c r="BU19" s="648"/>
      <c r="BV19" s="648"/>
      <c r="BW19" s="648"/>
      <c r="BX19" s="648"/>
      <c r="BY19" s="648"/>
      <c r="BZ19" s="648"/>
      <c r="CA19" s="648"/>
      <c r="CB19" s="657"/>
      <c r="CD19" s="662" t="s">
        <v>274</v>
      </c>
      <c r="CE19" s="663"/>
      <c r="CF19" s="663"/>
      <c r="CG19" s="663"/>
      <c r="CH19" s="663"/>
      <c r="CI19" s="663"/>
      <c r="CJ19" s="663"/>
      <c r="CK19" s="663"/>
      <c r="CL19" s="663"/>
      <c r="CM19" s="663"/>
      <c r="CN19" s="663"/>
      <c r="CO19" s="663"/>
      <c r="CP19" s="663"/>
      <c r="CQ19" s="664"/>
      <c r="CR19" s="647" t="s">
        <v>228</v>
      </c>
      <c r="CS19" s="648"/>
      <c r="CT19" s="648"/>
      <c r="CU19" s="648"/>
      <c r="CV19" s="648"/>
      <c r="CW19" s="648"/>
      <c r="CX19" s="648"/>
      <c r="CY19" s="649"/>
      <c r="CZ19" s="650" t="s">
        <v>234</v>
      </c>
      <c r="DA19" s="650"/>
      <c r="DB19" s="650"/>
      <c r="DC19" s="650"/>
      <c r="DD19" s="656" t="s">
        <v>234</v>
      </c>
      <c r="DE19" s="648"/>
      <c r="DF19" s="648"/>
      <c r="DG19" s="648"/>
      <c r="DH19" s="648"/>
      <c r="DI19" s="648"/>
      <c r="DJ19" s="648"/>
      <c r="DK19" s="648"/>
      <c r="DL19" s="648"/>
      <c r="DM19" s="648"/>
      <c r="DN19" s="648"/>
      <c r="DO19" s="648"/>
      <c r="DP19" s="649"/>
      <c r="DQ19" s="656" t="s">
        <v>228</v>
      </c>
      <c r="DR19" s="648"/>
      <c r="DS19" s="648"/>
      <c r="DT19" s="648"/>
      <c r="DU19" s="648"/>
      <c r="DV19" s="648"/>
      <c r="DW19" s="648"/>
      <c r="DX19" s="648"/>
      <c r="DY19" s="648"/>
      <c r="DZ19" s="648"/>
      <c r="EA19" s="648"/>
      <c r="EB19" s="648"/>
      <c r="EC19" s="657"/>
    </row>
    <row r="20" spans="2:133" ht="11.25" customHeight="1">
      <c r="B20" s="644" t="s">
        <v>275</v>
      </c>
      <c r="C20" s="645"/>
      <c r="D20" s="645"/>
      <c r="E20" s="645"/>
      <c r="F20" s="645"/>
      <c r="G20" s="645"/>
      <c r="H20" s="645"/>
      <c r="I20" s="645"/>
      <c r="J20" s="645"/>
      <c r="K20" s="645"/>
      <c r="L20" s="645"/>
      <c r="M20" s="645"/>
      <c r="N20" s="645"/>
      <c r="O20" s="645"/>
      <c r="P20" s="645"/>
      <c r="Q20" s="646"/>
      <c r="R20" s="647">
        <v>2291</v>
      </c>
      <c r="S20" s="648"/>
      <c r="T20" s="648"/>
      <c r="U20" s="648"/>
      <c r="V20" s="648"/>
      <c r="W20" s="648"/>
      <c r="X20" s="648"/>
      <c r="Y20" s="649"/>
      <c r="Z20" s="650">
        <v>0</v>
      </c>
      <c r="AA20" s="650"/>
      <c r="AB20" s="650"/>
      <c r="AC20" s="650"/>
      <c r="AD20" s="651">
        <v>2291</v>
      </c>
      <c r="AE20" s="651"/>
      <c r="AF20" s="651"/>
      <c r="AG20" s="651"/>
      <c r="AH20" s="651"/>
      <c r="AI20" s="651"/>
      <c r="AJ20" s="651"/>
      <c r="AK20" s="651"/>
      <c r="AL20" s="652">
        <v>0.1</v>
      </c>
      <c r="AM20" s="653"/>
      <c r="AN20" s="653"/>
      <c r="AO20" s="654"/>
      <c r="AP20" s="644" t="s">
        <v>276</v>
      </c>
      <c r="AQ20" s="645"/>
      <c r="AR20" s="645"/>
      <c r="AS20" s="645"/>
      <c r="AT20" s="645"/>
      <c r="AU20" s="645"/>
      <c r="AV20" s="645"/>
      <c r="AW20" s="645"/>
      <c r="AX20" s="645"/>
      <c r="AY20" s="645"/>
      <c r="AZ20" s="645"/>
      <c r="BA20" s="645"/>
      <c r="BB20" s="645"/>
      <c r="BC20" s="645"/>
      <c r="BD20" s="645"/>
      <c r="BE20" s="645"/>
      <c r="BF20" s="646"/>
      <c r="BG20" s="647">
        <v>1686</v>
      </c>
      <c r="BH20" s="648"/>
      <c r="BI20" s="648"/>
      <c r="BJ20" s="648"/>
      <c r="BK20" s="648"/>
      <c r="BL20" s="648"/>
      <c r="BM20" s="648"/>
      <c r="BN20" s="649"/>
      <c r="BO20" s="650">
        <v>0.2</v>
      </c>
      <c r="BP20" s="650"/>
      <c r="BQ20" s="650"/>
      <c r="BR20" s="650"/>
      <c r="BS20" s="656" t="s">
        <v>228</v>
      </c>
      <c r="BT20" s="648"/>
      <c r="BU20" s="648"/>
      <c r="BV20" s="648"/>
      <c r="BW20" s="648"/>
      <c r="BX20" s="648"/>
      <c r="BY20" s="648"/>
      <c r="BZ20" s="648"/>
      <c r="CA20" s="648"/>
      <c r="CB20" s="657"/>
      <c r="CD20" s="662" t="s">
        <v>277</v>
      </c>
      <c r="CE20" s="663"/>
      <c r="CF20" s="663"/>
      <c r="CG20" s="663"/>
      <c r="CH20" s="663"/>
      <c r="CI20" s="663"/>
      <c r="CJ20" s="663"/>
      <c r="CK20" s="663"/>
      <c r="CL20" s="663"/>
      <c r="CM20" s="663"/>
      <c r="CN20" s="663"/>
      <c r="CO20" s="663"/>
      <c r="CP20" s="663"/>
      <c r="CQ20" s="664"/>
      <c r="CR20" s="647">
        <v>6177505</v>
      </c>
      <c r="CS20" s="648"/>
      <c r="CT20" s="648"/>
      <c r="CU20" s="648"/>
      <c r="CV20" s="648"/>
      <c r="CW20" s="648"/>
      <c r="CX20" s="648"/>
      <c r="CY20" s="649"/>
      <c r="CZ20" s="650">
        <v>100</v>
      </c>
      <c r="DA20" s="650"/>
      <c r="DB20" s="650"/>
      <c r="DC20" s="650"/>
      <c r="DD20" s="656">
        <v>495989</v>
      </c>
      <c r="DE20" s="648"/>
      <c r="DF20" s="648"/>
      <c r="DG20" s="648"/>
      <c r="DH20" s="648"/>
      <c r="DI20" s="648"/>
      <c r="DJ20" s="648"/>
      <c r="DK20" s="648"/>
      <c r="DL20" s="648"/>
      <c r="DM20" s="648"/>
      <c r="DN20" s="648"/>
      <c r="DO20" s="648"/>
      <c r="DP20" s="649"/>
      <c r="DQ20" s="656">
        <v>4056836</v>
      </c>
      <c r="DR20" s="648"/>
      <c r="DS20" s="648"/>
      <c r="DT20" s="648"/>
      <c r="DU20" s="648"/>
      <c r="DV20" s="648"/>
      <c r="DW20" s="648"/>
      <c r="DX20" s="648"/>
      <c r="DY20" s="648"/>
      <c r="DZ20" s="648"/>
      <c r="EA20" s="648"/>
      <c r="EB20" s="648"/>
      <c r="EC20" s="657"/>
    </row>
    <row r="21" spans="2:133" ht="11.25" customHeight="1">
      <c r="B21" s="644" t="s">
        <v>278</v>
      </c>
      <c r="C21" s="645"/>
      <c r="D21" s="645"/>
      <c r="E21" s="645"/>
      <c r="F21" s="645"/>
      <c r="G21" s="645"/>
      <c r="H21" s="645"/>
      <c r="I21" s="645"/>
      <c r="J21" s="645"/>
      <c r="K21" s="645"/>
      <c r="L21" s="645"/>
      <c r="M21" s="645"/>
      <c r="N21" s="645"/>
      <c r="O21" s="645"/>
      <c r="P21" s="645"/>
      <c r="Q21" s="646"/>
      <c r="R21" s="647">
        <v>678</v>
      </c>
      <c r="S21" s="648"/>
      <c r="T21" s="648"/>
      <c r="U21" s="648"/>
      <c r="V21" s="648"/>
      <c r="W21" s="648"/>
      <c r="X21" s="648"/>
      <c r="Y21" s="649"/>
      <c r="Z21" s="650">
        <v>0</v>
      </c>
      <c r="AA21" s="650"/>
      <c r="AB21" s="650"/>
      <c r="AC21" s="650"/>
      <c r="AD21" s="651">
        <v>678</v>
      </c>
      <c r="AE21" s="651"/>
      <c r="AF21" s="651"/>
      <c r="AG21" s="651"/>
      <c r="AH21" s="651"/>
      <c r="AI21" s="651"/>
      <c r="AJ21" s="651"/>
      <c r="AK21" s="651"/>
      <c r="AL21" s="652">
        <v>0</v>
      </c>
      <c r="AM21" s="653"/>
      <c r="AN21" s="653"/>
      <c r="AO21" s="654"/>
      <c r="AP21" s="666" t="s">
        <v>279</v>
      </c>
      <c r="AQ21" s="667"/>
      <c r="AR21" s="667"/>
      <c r="AS21" s="667"/>
      <c r="AT21" s="667"/>
      <c r="AU21" s="667"/>
      <c r="AV21" s="667"/>
      <c r="AW21" s="667"/>
      <c r="AX21" s="667"/>
      <c r="AY21" s="667"/>
      <c r="AZ21" s="667"/>
      <c r="BA21" s="667"/>
      <c r="BB21" s="667"/>
      <c r="BC21" s="667"/>
      <c r="BD21" s="667"/>
      <c r="BE21" s="667"/>
      <c r="BF21" s="668"/>
      <c r="BG21" s="647">
        <v>1686</v>
      </c>
      <c r="BH21" s="648"/>
      <c r="BI21" s="648"/>
      <c r="BJ21" s="648"/>
      <c r="BK21" s="648"/>
      <c r="BL21" s="648"/>
      <c r="BM21" s="648"/>
      <c r="BN21" s="649"/>
      <c r="BO21" s="650">
        <v>0.2</v>
      </c>
      <c r="BP21" s="650"/>
      <c r="BQ21" s="650"/>
      <c r="BR21" s="650"/>
      <c r="BS21" s="656" t="s">
        <v>228</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c r="B22" s="644" t="s">
        <v>280</v>
      </c>
      <c r="C22" s="645"/>
      <c r="D22" s="645"/>
      <c r="E22" s="645"/>
      <c r="F22" s="645"/>
      <c r="G22" s="645"/>
      <c r="H22" s="645"/>
      <c r="I22" s="645"/>
      <c r="J22" s="645"/>
      <c r="K22" s="645"/>
      <c r="L22" s="645"/>
      <c r="M22" s="645"/>
      <c r="N22" s="645"/>
      <c r="O22" s="645"/>
      <c r="P22" s="645"/>
      <c r="Q22" s="646"/>
      <c r="R22" s="647">
        <v>2446825</v>
      </c>
      <c r="S22" s="648"/>
      <c r="T22" s="648"/>
      <c r="U22" s="648"/>
      <c r="V22" s="648"/>
      <c r="W22" s="648"/>
      <c r="X22" s="648"/>
      <c r="Y22" s="649"/>
      <c r="Z22" s="650">
        <v>38.1</v>
      </c>
      <c r="AA22" s="650"/>
      <c r="AB22" s="650"/>
      <c r="AC22" s="650"/>
      <c r="AD22" s="651">
        <v>2123659</v>
      </c>
      <c r="AE22" s="651"/>
      <c r="AF22" s="651"/>
      <c r="AG22" s="651"/>
      <c r="AH22" s="651"/>
      <c r="AI22" s="651"/>
      <c r="AJ22" s="651"/>
      <c r="AK22" s="651"/>
      <c r="AL22" s="652">
        <v>63</v>
      </c>
      <c r="AM22" s="653"/>
      <c r="AN22" s="653"/>
      <c r="AO22" s="654"/>
      <c r="AP22" s="666" t="s">
        <v>281</v>
      </c>
      <c r="AQ22" s="667"/>
      <c r="AR22" s="667"/>
      <c r="AS22" s="667"/>
      <c r="AT22" s="667"/>
      <c r="AU22" s="667"/>
      <c r="AV22" s="667"/>
      <c r="AW22" s="667"/>
      <c r="AX22" s="667"/>
      <c r="AY22" s="667"/>
      <c r="AZ22" s="667"/>
      <c r="BA22" s="667"/>
      <c r="BB22" s="667"/>
      <c r="BC22" s="667"/>
      <c r="BD22" s="667"/>
      <c r="BE22" s="667"/>
      <c r="BF22" s="668"/>
      <c r="BG22" s="647" t="s">
        <v>234</v>
      </c>
      <c r="BH22" s="648"/>
      <c r="BI22" s="648"/>
      <c r="BJ22" s="648"/>
      <c r="BK22" s="648"/>
      <c r="BL22" s="648"/>
      <c r="BM22" s="648"/>
      <c r="BN22" s="649"/>
      <c r="BO22" s="650" t="s">
        <v>234</v>
      </c>
      <c r="BP22" s="650"/>
      <c r="BQ22" s="650"/>
      <c r="BR22" s="650"/>
      <c r="BS22" s="656" t="s">
        <v>228</v>
      </c>
      <c r="BT22" s="648"/>
      <c r="BU22" s="648"/>
      <c r="BV22" s="648"/>
      <c r="BW22" s="648"/>
      <c r="BX22" s="648"/>
      <c r="BY22" s="648"/>
      <c r="BZ22" s="648"/>
      <c r="CA22" s="648"/>
      <c r="CB22" s="657"/>
      <c r="CD22" s="629" t="s">
        <v>282</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c r="B23" s="644" t="s">
        <v>283</v>
      </c>
      <c r="C23" s="645"/>
      <c r="D23" s="645"/>
      <c r="E23" s="645"/>
      <c r="F23" s="645"/>
      <c r="G23" s="645"/>
      <c r="H23" s="645"/>
      <c r="I23" s="645"/>
      <c r="J23" s="645"/>
      <c r="K23" s="645"/>
      <c r="L23" s="645"/>
      <c r="M23" s="645"/>
      <c r="N23" s="645"/>
      <c r="O23" s="645"/>
      <c r="P23" s="645"/>
      <c r="Q23" s="646"/>
      <c r="R23" s="647">
        <v>2123659</v>
      </c>
      <c r="S23" s="648"/>
      <c r="T23" s="648"/>
      <c r="U23" s="648"/>
      <c r="V23" s="648"/>
      <c r="W23" s="648"/>
      <c r="X23" s="648"/>
      <c r="Y23" s="649"/>
      <c r="Z23" s="650">
        <v>33.1</v>
      </c>
      <c r="AA23" s="650"/>
      <c r="AB23" s="650"/>
      <c r="AC23" s="650"/>
      <c r="AD23" s="651">
        <v>2123659</v>
      </c>
      <c r="AE23" s="651"/>
      <c r="AF23" s="651"/>
      <c r="AG23" s="651"/>
      <c r="AH23" s="651"/>
      <c r="AI23" s="651"/>
      <c r="AJ23" s="651"/>
      <c r="AK23" s="651"/>
      <c r="AL23" s="652">
        <v>63</v>
      </c>
      <c r="AM23" s="653"/>
      <c r="AN23" s="653"/>
      <c r="AO23" s="654"/>
      <c r="AP23" s="666" t="s">
        <v>284</v>
      </c>
      <c r="AQ23" s="667"/>
      <c r="AR23" s="667"/>
      <c r="AS23" s="667"/>
      <c r="AT23" s="667"/>
      <c r="AU23" s="667"/>
      <c r="AV23" s="667"/>
      <c r="AW23" s="667"/>
      <c r="AX23" s="667"/>
      <c r="AY23" s="667"/>
      <c r="AZ23" s="667"/>
      <c r="BA23" s="667"/>
      <c r="BB23" s="667"/>
      <c r="BC23" s="667"/>
      <c r="BD23" s="667"/>
      <c r="BE23" s="667"/>
      <c r="BF23" s="668"/>
      <c r="BG23" s="647" t="s">
        <v>228</v>
      </c>
      <c r="BH23" s="648"/>
      <c r="BI23" s="648"/>
      <c r="BJ23" s="648"/>
      <c r="BK23" s="648"/>
      <c r="BL23" s="648"/>
      <c r="BM23" s="648"/>
      <c r="BN23" s="649"/>
      <c r="BO23" s="650" t="s">
        <v>228</v>
      </c>
      <c r="BP23" s="650"/>
      <c r="BQ23" s="650"/>
      <c r="BR23" s="650"/>
      <c r="BS23" s="656" t="s">
        <v>228</v>
      </c>
      <c r="BT23" s="648"/>
      <c r="BU23" s="648"/>
      <c r="BV23" s="648"/>
      <c r="BW23" s="648"/>
      <c r="BX23" s="648"/>
      <c r="BY23" s="648"/>
      <c r="BZ23" s="648"/>
      <c r="CA23" s="648"/>
      <c r="CB23" s="657"/>
      <c r="CD23" s="629" t="s">
        <v>222</v>
      </c>
      <c r="CE23" s="630"/>
      <c r="CF23" s="630"/>
      <c r="CG23" s="630"/>
      <c r="CH23" s="630"/>
      <c r="CI23" s="630"/>
      <c r="CJ23" s="630"/>
      <c r="CK23" s="630"/>
      <c r="CL23" s="630"/>
      <c r="CM23" s="630"/>
      <c r="CN23" s="630"/>
      <c r="CO23" s="630"/>
      <c r="CP23" s="630"/>
      <c r="CQ23" s="631"/>
      <c r="CR23" s="629" t="s">
        <v>285</v>
      </c>
      <c r="CS23" s="630"/>
      <c r="CT23" s="630"/>
      <c r="CU23" s="630"/>
      <c r="CV23" s="630"/>
      <c r="CW23" s="630"/>
      <c r="CX23" s="630"/>
      <c r="CY23" s="631"/>
      <c r="CZ23" s="629" t="s">
        <v>286</v>
      </c>
      <c r="DA23" s="630"/>
      <c r="DB23" s="630"/>
      <c r="DC23" s="631"/>
      <c r="DD23" s="629" t="s">
        <v>287</v>
      </c>
      <c r="DE23" s="630"/>
      <c r="DF23" s="630"/>
      <c r="DG23" s="630"/>
      <c r="DH23" s="630"/>
      <c r="DI23" s="630"/>
      <c r="DJ23" s="630"/>
      <c r="DK23" s="631"/>
      <c r="DL23" s="678" t="s">
        <v>288</v>
      </c>
      <c r="DM23" s="679"/>
      <c r="DN23" s="679"/>
      <c r="DO23" s="679"/>
      <c r="DP23" s="679"/>
      <c r="DQ23" s="679"/>
      <c r="DR23" s="679"/>
      <c r="DS23" s="679"/>
      <c r="DT23" s="679"/>
      <c r="DU23" s="679"/>
      <c r="DV23" s="680"/>
      <c r="DW23" s="629" t="s">
        <v>289</v>
      </c>
      <c r="DX23" s="630"/>
      <c r="DY23" s="630"/>
      <c r="DZ23" s="630"/>
      <c r="EA23" s="630"/>
      <c r="EB23" s="630"/>
      <c r="EC23" s="631"/>
    </row>
    <row r="24" spans="2:133" ht="11.25" customHeight="1">
      <c r="B24" s="644" t="s">
        <v>290</v>
      </c>
      <c r="C24" s="645"/>
      <c r="D24" s="645"/>
      <c r="E24" s="645"/>
      <c r="F24" s="645"/>
      <c r="G24" s="645"/>
      <c r="H24" s="645"/>
      <c r="I24" s="645"/>
      <c r="J24" s="645"/>
      <c r="K24" s="645"/>
      <c r="L24" s="645"/>
      <c r="M24" s="645"/>
      <c r="N24" s="645"/>
      <c r="O24" s="645"/>
      <c r="P24" s="645"/>
      <c r="Q24" s="646"/>
      <c r="R24" s="647">
        <v>305963</v>
      </c>
      <c r="S24" s="648"/>
      <c r="T24" s="648"/>
      <c r="U24" s="648"/>
      <c r="V24" s="648"/>
      <c r="W24" s="648"/>
      <c r="X24" s="648"/>
      <c r="Y24" s="649"/>
      <c r="Z24" s="650">
        <v>4.8</v>
      </c>
      <c r="AA24" s="650"/>
      <c r="AB24" s="650"/>
      <c r="AC24" s="650"/>
      <c r="AD24" s="651" t="s">
        <v>228</v>
      </c>
      <c r="AE24" s="651"/>
      <c r="AF24" s="651"/>
      <c r="AG24" s="651"/>
      <c r="AH24" s="651"/>
      <c r="AI24" s="651"/>
      <c r="AJ24" s="651"/>
      <c r="AK24" s="651"/>
      <c r="AL24" s="652" t="s">
        <v>228</v>
      </c>
      <c r="AM24" s="653"/>
      <c r="AN24" s="653"/>
      <c r="AO24" s="654"/>
      <c r="AP24" s="666" t="s">
        <v>291</v>
      </c>
      <c r="AQ24" s="667"/>
      <c r="AR24" s="667"/>
      <c r="AS24" s="667"/>
      <c r="AT24" s="667"/>
      <c r="AU24" s="667"/>
      <c r="AV24" s="667"/>
      <c r="AW24" s="667"/>
      <c r="AX24" s="667"/>
      <c r="AY24" s="667"/>
      <c r="AZ24" s="667"/>
      <c r="BA24" s="667"/>
      <c r="BB24" s="667"/>
      <c r="BC24" s="667"/>
      <c r="BD24" s="667"/>
      <c r="BE24" s="667"/>
      <c r="BF24" s="668"/>
      <c r="BG24" s="647" t="s">
        <v>234</v>
      </c>
      <c r="BH24" s="648"/>
      <c r="BI24" s="648"/>
      <c r="BJ24" s="648"/>
      <c r="BK24" s="648"/>
      <c r="BL24" s="648"/>
      <c r="BM24" s="648"/>
      <c r="BN24" s="649"/>
      <c r="BO24" s="650" t="s">
        <v>234</v>
      </c>
      <c r="BP24" s="650"/>
      <c r="BQ24" s="650"/>
      <c r="BR24" s="650"/>
      <c r="BS24" s="656" t="s">
        <v>228</v>
      </c>
      <c r="BT24" s="648"/>
      <c r="BU24" s="648"/>
      <c r="BV24" s="648"/>
      <c r="BW24" s="648"/>
      <c r="BX24" s="648"/>
      <c r="BY24" s="648"/>
      <c r="BZ24" s="648"/>
      <c r="CA24" s="648"/>
      <c r="CB24" s="657"/>
      <c r="CD24" s="658" t="s">
        <v>292</v>
      </c>
      <c r="CE24" s="659"/>
      <c r="CF24" s="659"/>
      <c r="CG24" s="659"/>
      <c r="CH24" s="659"/>
      <c r="CI24" s="659"/>
      <c r="CJ24" s="659"/>
      <c r="CK24" s="659"/>
      <c r="CL24" s="659"/>
      <c r="CM24" s="659"/>
      <c r="CN24" s="659"/>
      <c r="CO24" s="659"/>
      <c r="CP24" s="659"/>
      <c r="CQ24" s="660"/>
      <c r="CR24" s="636">
        <v>1735394</v>
      </c>
      <c r="CS24" s="637"/>
      <c r="CT24" s="637"/>
      <c r="CU24" s="637"/>
      <c r="CV24" s="637"/>
      <c r="CW24" s="637"/>
      <c r="CX24" s="637"/>
      <c r="CY24" s="638"/>
      <c r="CZ24" s="641">
        <v>28.1</v>
      </c>
      <c r="DA24" s="642"/>
      <c r="DB24" s="642"/>
      <c r="DC24" s="661"/>
      <c r="DD24" s="686">
        <v>1419917</v>
      </c>
      <c r="DE24" s="637"/>
      <c r="DF24" s="637"/>
      <c r="DG24" s="637"/>
      <c r="DH24" s="637"/>
      <c r="DI24" s="637"/>
      <c r="DJ24" s="637"/>
      <c r="DK24" s="638"/>
      <c r="DL24" s="686">
        <v>1307853</v>
      </c>
      <c r="DM24" s="637"/>
      <c r="DN24" s="637"/>
      <c r="DO24" s="637"/>
      <c r="DP24" s="637"/>
      <c r="DQ24" s="637"/>
      <c r="DR24" s="637"/>
      <c r="DS24" s="637"/>
      <c r="DT24" s="637"/>
      <c r="DU24" s="637"/>
      <c r="DV24" s="638"/>
      <c r="DW24" s="641">
        <v>37.5</v>
      </c>
      <c r="DX24" s="642"/>
      <c r="DY24" s="642"/>
      <c r="DZ24" s="642"/>
      <c r="EA24" s="642"/>
      <c r="EB24" s="642"/>
      <c r="EC24" s="643"/>
    </row>
    <row r="25" spans="2:133" ht="11.25" customHeight="1">
      <c r="B25" s="644" t="s">
        <v>293</v>
      </c>
      <c r="C25" s="645"/>
      <c r="D25" s="645"/>
      <c r="E25" s="645"/>
      <c r="F25" s="645"/>
      <c r="G25" s="645"/>
      <c r="H25" s="645"/>
      <c r="I25" s="645"/>
      <c r="J25" s="645"/>
      <c r="K25" s="645"/>
      <c r="L25" s="645"/>
      <c r="M25" s="645"/>
      <c r="N25" s="645"/>
      <c r="O25" s="645"/>
      <c r="P25" s="645"/>
      <c r="Q25" s="646"/>
      <c r="R25" s="647">
        <v>17203</v>
      </c>
      <c r="S25" s="648"/>
      <c r="T25" s="648"/>
      <c r="U25" s="648"/>
      <c r="V25" s="648"/>
      <c r="W25" s="648"/>
      <c r="X25" s="648"/>
      <c r="Y25" s="649"/>
      <c r="Z25" s="650">
        <v>0.3</v>
      </c>
      <c r="AA25" s="650"/>
      <c r="AB25" s="650"/>
      <c r="AC25" s="650"/>
      <c r="AD25" s="651" t="s">
        <v>228</v>
      </c>
      <c r="AE25" s="651"/>
      <c r="AF25" s="651"/>
      <c r="AG25" s="651"/>
      <c r="AH25" s="651"/>
      <c r="AI25" s="651"/>
      <c r="AJ25" s="651"/>
      <c r="AK25" s="651"/>
      <c r="AL25" s="652" t="s">
        <v>228</v>
      </c>
      <c r="AM25" s="653"/>
      <c r="AN25" s="653"/>
      <c r="AO25" s="654"/>
      <c r="AP25" s="666" t="s">
        <v>294</v>
      </c>
      <c r="AQ25" s="667"/>
      <c r="AR25" s="667"/>
      <c r="AS25" s="667"/>
      <c r="AT25" s="667"/>
      <c r="AU25" s="667"/>
      <c r="AV25" s="667"/>
      <c r="AW25" s="667"/>
      <c r="AX25" s="667"/>
      <c r="AY25" s="667"/>
      <c r="AZ25" s="667"/>
      <c r="BA25" s="667"/>
      <c r="BB25" s="667"/>
      <c r="BC25" s="667"/>
      <c r="BD25" s="667"/>
      <c r="BE25" s="667"/>
      <c r="BF25" s="668"/>
      <c r="BG25" s="647" t="s">
        <v>234</v>
      </c>
      <c r="BH25" s="648"/>
      <c r="BI25" s="648"/>
      <c r="BJ25" s="648"/>
      <c r="BK25" s="648"/>
      <c r="BL25" s="648"/>
      <c r="BM25" s="648"/>
      <c r="BN25" s="649"/>
      <c r="BO25" s="650" t="s">
        <v>234</v>
      </c>
      <c r="BP25" s="650"/>
      <c r="BQ25" s="650"/>
      <c r="BR25" s="650"/>
      <c r="BS25" s="656" t="s">
        <v>228</v>
      </c>
      <c r="BT25" s="648"/>
      <c r="BU25" s="648"/>
      <c r="BV25" s="648"/>
      <c r="BW25" s="648"/>
      <c r="BX25" s="648"/>
      <c r="BY25" s="648"/>
      <c r="BZ25" s="648"/>
      <c r="CA25" s="648"/>
      <c r="CB25" s="657"/>
      <c r="CD25" s="662" t="s">
        <v>295</v>
      </c>
      <c r="CE25" s="663"/>
      <c r="CF25" s="663"/>
      <c r="CG25" s="663"/>
      <c r="CH25" s="663"/>
      <c r="CI25" s="663"/>
      <c r="CJ25" s="663"/>
      <c r="CK25" s="663"/>
      <c r="CL25" s="663"/>
      <c r="CM25" s="663"/>
      <c r="CN25" s="663"/>
      <c r="CO25" s="663"/>
      <c r="CP25" s="663"/>
      <c r="CQ25" s="664"/>
      <c r="CR25" s="647">
        <v>1080326</v>
      </c>
      <c r="CS25" s="683"/>
      <c r="CT25" s="683"/>
      <c r="CU25" s="683"/>
      <c r="CV25" s="683"/>
      <c r="CW25" s="683"/>
      <c r="CX25" s="683"/>
      <c r="CY25" s="684"/>
      <c r="CZ25" s="652">
        <v>17.5</v>
      </c>
      <c r="DA25" s="681"/>
      <c r="DB25" s="681"/>
      <c r="DC25" s="685"/>
      <c r="DD25" s="656">
        <v>1006718</v>
      </c>
      <c r="DE25" s="683"/>
      <c r="DF25" s="683"/>
      <c r="DG25" s="683"/>
      <c r="DH25" s="683"/>
      <c r="DI25" s="683"/>
      <c r="DJ25" s="683"/>
      <c r="DK25" s="684"/>
      <c r="DL25" s="656">
        <v>902907</v>
      </c>
      <c r="DM25" s="683"/>
      <c r="DN25" s="683"/>
      <c r="DO25" s="683"/>
      <c r="DP25" s="683"/>
      <c r="DQ25" s="683"/>
      <c r="DR25" s="683"/>
      <c r="DS25" s="683"/>
      <c r="DT25" s="683"/>
      <c r="DU25" s="683"/>
      <c r="DV25" s="684"/>
      <c r="DW25" s="652">
        <v>25.9</v>
      </c>
      <c r="DX25" s="681"/>
      <c r="DY25" s="681"/>
      <c r="DZ25" s="681"/>
      <c r="EA25" s="681"/>
      <c r="EB25" s="681"/>
      <c r="EC25" s="682"/>
    </row>
    <row r="26" spans="2:133" ht="11.25" customHeight="1">
      <c r="B26" s="644" t="s">
        <v>296</v>
      </c>
      <c r="C26" s="645"/>
      <c r="D26" s="645"/>
      <c r="E26" s="645"/>
      <c r="F26" s="645"/>
      <c r="G26" s="645"/>
      <c r="H26" s="645"/>
      <c r="I26" s="645"/>
      <c r="J26" s="645"/>
      <c r="K26" s="645"/>
      <c r="L26" s="645"/>
      <c r="M26" s="645"/>
      <c r="N26" s="645"/>
      <c r="O26" s="645"/>
      <c r="P26" s="645"/>
      <c r="Q26" s="646"/>
      <c r="R26" s="647">
        <v>3683608</v>
      </c>
      <c r="S26" s="648"/>
      <c r="T26" s="648"/>
      <c r="U26" s="648"/>
      <c r="V26" s="648"/>
      <c r="W26" s="648"/>
      <c r="X26" s="648"/>
      <c r="Y26" s="649"/>
      <c r="Z26" s="650">
        <v>57.4</v>
      </c>
      <c r="AA26" s="650"/>
      <c r="AB26" s="650"/>
      <c r="AC26" s="650"/>
      <c r="AD26" s="651">
        <v>3360442</v>
      </c>
      <c r="AE26" s="651"/>
      <c r="AF26" s="651"/>
      <c r="AG26" s="651"/>
      <c r="AH26" s="651"/>
      <c r="AI26" s="651"/>
      <c r="AJ26" s="651"/>
      <c r="AK26" s="651"/>
      <c r="AL26" s="652">
        <v>99.7</v>
      </c>
      <c r="AM26" s="653"/>
      <c r="AN26" s="653"/>
      <c r="AO26" s="654"/>
      <c r="AP26" s="666" t="s">
        <v>297</v>
      </c>
      <c r="AQ26" s="696"/>
      <c r="AR26" s="696"/>
      <c r="AS26" s="696"/>
      <c r="AT26" s="696"/>
      <c r="AU26" s="696"/>
      <c r="AV26" s="696"/>
      <c r="AW26" s="696"/>
      <c r="AX26" s="696"/>
      <c r="AY26" s="696"/>
      <c r="AZ26" s="696"/>
      <c r="BA26" s="696"/>
      <c r="BB26" s="696"/>
      <c r="BC26" s="696"/>
      <c r="BD26" s="696"/>
      <c r="BE26" s="696"/>
      <c r="BF26" s="668"/>
      <c r="BG26" s="647" t="s">
        <v>234</v>
      </c>
      <c r="BH26" s="648"/>
      <c r="BI26" s="648"/>
      <c r="BJ26" s="648"/>
      <c r="BK26" s="648"/>
      <c r="BL26" s="648"/>
      <c r="BM26" s="648"/>
      <c r="BN26" s="649"/>
      <c r="BO26" s="650" t="s">
        <v>228</v>
      </c>
      <c r="BP26" s="650"/>
      <c r="BQ26" s="650"/>
      <c r="BR26" s="650"/>
      <c r="BS26" s="656" t="s">
        <v>234</v>
      </c>
      <c r="BT26" s="648"/>
      <c r="BU26" s="648"/>
      <c r="BV26" s="648"/>
      <c r="BW26" s="648"/>
      <c r="BX26" s="648"/>
      <c r="BY26" s="648"/>
      <c r="BZ26" s="648"/>
      <c r="CA26" s="648"/>
      <c r="CB26" s="657"/>
      <c r="CD26" s="662" t="s">
        <v>298</v>
      </c>
      <c r="CE26" s="663"/>
      <c r="CF26" s="663"/>
      <c r="CG26" s="663"/>
      <c r="CH26" s="663"/>
      <c r="CI26" s="663"/>
      <c r="CJ26" s="663"/>
      <c r="CK26" s="663"/>
      <c r="CL26" s="663"/>
      <c r="CM26" s="663"/>
      <c r="CN26" s="663"/>
      <c r="CO26" s="663"/>
      <c r="CP26" s="663"/>
      <c r="CQ26" s="664"/>
      <c r="CR26" s="647">
        <v>612533</v>
      </c>
      <c r="CS26" s="648"/>
      <c r="CT26" s="648"/>
      <c r="CU26" s="648"/>
      <c r="CV26" s="648"/>
      <c r="CW26" s="648"/>
      <c r="CX26" s="648"/>
      <c r="CY26" s="649"/>
      <c r="CZ26" s="652">
        <v>9.9</v>
      </c>
      <c r="DA26" s="681"/>
      <c r="DB26" s="681"/>
      <c r="DC26" s="685"/>
      <c r="DD26" s="656">
        <v>553556</v>
      </c>
      <c r="DE26" s="648"/>
      <c r="DF26" s="648"/>
      <c r="DG26" s="648"/>
      <c r="DH26" s="648"/>
      <c r="DI26" s="648"/>
      <c r="DJ26" s="648"/>
      <c r="DK26" s="649"/>
      <c r="DL26" s="656" t="s">
        <v>228</v>
      </c>
      <c r="DM26" s="648"/>
      <c r="DN26" s="648"/>
      <c r="DO26" s="648"/>
      <c r="DP26" s="648"/>
      <c r="DQ26" s="648"/>
      <c r="DR26" s="648"/>
      <c r="DS26" s="648"/>
      <c r="DT26" s="648"/>
      <c r="DU26" s="648"/>
      <c r="DV26" s="649"/>
      <c r="DW26" s="652" t="s">
        <v>228</v>
      </c>
      <c r="DX26" s="681"/>
      <c r="DY26" s="681"/>
      <c r="DZ26" s="681"/>
      <c r="EA26" s="681"/>
      <c r="EB26" s="681"/>
      <c r="EC26" s="682"/>
    </row>
    <row r="27" spans="2:133" ht="11.25" customHeight="1">
      <c r="B27" s="644" t="s">
        <v>299</v>
      </c>
      <c r="C27" s="645"/>
      <c r="D27" s="645"/>
      <c r="E27" s="645"/>
      <c r="F27" s="645"/>
      <c r="G27" s="645"/>
      <c r="H27" s="645"/>
      <c r="I27" s="645"/>
      <c r="J27" s="645"/>
      <c r="K27" s="645"/>
      <c r="L27" s="645"/>
      <c r="M27" s="645"/>
      <c r="N27" s="645"/>
      <c r="O27" s="645"/>
      <c r="P27" s="645"/>
      <c r="Q27" s="646"/>
      <c r="R27" s="647">
        <v>901</v>
      </c>
      <c r="S27" s="648"/>
      <c r="T27" s="648"/>
      <c r="U27" s="648"/>
      <c r="V27" s="648"/>
      <c r="W27" s="648"/>
      <c r="X27" s="648"/>
      <c r="Y27" s="649"/>
      <c r="Z27" s="650">
        <v>0</v>
      </c>
      <c r="AA27" s="650"/>
      <c r="AB27" s="650"/>
      <c r="AC27" s="650"/>
      <c r="AD27" s="651">
        <v>901</v>
      </c>
      <c r="AE27" s="651"/>
      <c r="AF27" s="651"/>
      <c r="AG27" s="651"/>
      <c r="AH27" s="651"/>
      <c r="AI27" s="651"/>
      <c r="AJ27" s="651"/>
      <c r="AK27" s="651"/>
      <c r="AL27" s="652">
        <v>0</v>
      </c>
      <c r="AM27" s="653"/>
      <c r="AN27" s="653"/>
      <c r="AO27" s="654"/>
      <c r="AP27" s="644" t="s">
        <v>300</v>
      </c>
      <c r="AQ27" s="645"/>
      <c r="AR27" s="645"/>
      <c r="AS27" s="645"/>
      <c r="AT27" s="645"/>
      <c r="AU27" s="645"/>
      <c r="AV27" s="645"/>
      <c r="AW27" s="645"/>
      <c r="AX27" s="645"/>
      <c r="AY27" s="645"/>
      <c r="AZ27" s="645"/>
      <c r="BA27" s="645"/>
      <c r="BB27" s="645"/>
      <c r="BC27" s="645"/>
      <c r="BD27" s="645"/>
      <c r="BE27" s="645"/>
      <c r="BF27" s="646"/>
      <c r="BG27" s="647">
        <v>921653</v>
      </c>
      <c r="BH27" s="648"/>
      <c r="BI27" s="648"/>
      <c r="BJ27" s="648"/>
      <c r="BK27" s="648"/>
      <c r="BL27" s="648"/>
      <c r="BM27" s="648"/>
      <c r="BN27" s="649"/>
      <c r="BO27" s="650">
        <v>100</v>
      </c>
      <c r="BP27" s="650"/>
      <c r="BQ27" s="650"/>
      <c r="BR27" s="650"/>
      <c r="BS27" s="656" t="s">
        <v>234</v>
      </c>
      <c r="BT27" s="648"/>
      <c r="BU27" s="648"/>
      <c r="BV27" s="648"/>
      <c r="BW27" s="648"/>
      <c r="BX27" s="648"/>
      <c r="BY27" s="648"/>
      <c r="BZ27" s="648"/>
      <c r="CA27" s="648"/>
      <c r="CB27" s="657"/>
      <c r="CD27" s="662" t="s">
        <v>301</v>
      </c>
      <c r="CE27" s="663"/>
      <c r="CF27" s="663"/>
      <c r="CG27" s="663"/>
      <c r="CH27" s="663"/>
      <c r="CI27" s="663"/>
      <c r="CJ27" s="663"/>
      <c r="CK27" s="663"/>
      <c r="CL27" s="663"/>
      <c r="CM27" s="663"/>
      <c r="CN27" s="663"/>
      <c r="CO27" s="663"/>
      <c r="CP27" s="663"/>
      <c r="CQ27" s="664"/>
      <c r="CR27" s="647">
        <v>379396</v>
      </c>
      <c r="CS27" s="683"/>
      <c r="CT27" s="683"/>
      <c r="CU27" s="683"/>
      <c r="CV27" s="683"/>
      <c r="CW27" s="683"/>
      <c r="CX27" s="683"/>
      <c r="CY27" s="684"/>
      <c r="CZ27" s="652">
        <v>6.1</v>
      </c>
      <c r="DA27" s="681"/>
      <c r="DB27" s="681"/>
      <c r="DC27" s="685"/>
      <c r="DD27" s="656">
        <v>139555</v>
      </c>
      <c r="DE27" s="683"/>
      <c r="DF27" s="683"/>
      <c r="DG27" s="683"/>
      <c r="DH27" s="683"/>
      <c r="DI27" s="683"/>
      <c r="DJ27" s="683"/>
      <c r="DK27" s="684"/>
      <c r="DL27" s="656">
        <v>131302</v>
      </c>
      <c r="DM27" s="683"/>
      <c r="DN27" s="683"/>
      <c r="DO27" s="683"/>
      <c r="DP27" s="683"/>
      <c r="DQ27" s="683"/>
      <c r="DR27" s="683"/>
      <c r="DS27" s="683"/>
      <c r="DT27" s="683"/>
      <c r="DU27" s="683"/>
      <c r="DV27" s="684"/>
      <c r="DW27" s="652">
        <v>3.8</v>
      </c>
      <c r="DX27" s="681"/>
      <c r="DY27" s="681"/>
      <c r="DZ27" s="681"/>
      <c r="EA27" s="681"/>
      <c r="EB27" s="681"/>
      <c r="EC27" s="682"/>
    </row>
    <row r="28" spans="2:133" ht="11.25" customHeight="1">
      <c r="B28" s="644" t="s">
        <v>302</v>
      </c>
      <c r="C28" s="645"/>
      <c r="D28" s="645"/>
      <c r="E28" s="645"/>
      <c r="F28" s="645"/>
      <c r="G28" s="645"/>
      <c r="H28" s="645"/>
      <c r="I28" s="645"/>
      <c r="J28" s="645"/>
      <c r="K28" s="645"/>
      <c r="L28" s="645"/>
      <c r="M28" s="645"/>
      <c r="N28" s="645"/>
      <c r="O28" s="645"/>
      <c r="P28" s="645"/>
      <c r="Q28" s="646"/>
      <c r="R28" s="647">
        <v>24677</v>
      </c>
      <c r="S28" s="648"/>
      <c r="T28" s="648"/>
      <c r="U28" s="648"/>
      <c r="V28" s="648"/>
      <c r="W28" s="648"/>
      <c r="X28" s="648"/>
      <c r="Y28" s="649"/>
      <c r="Z28" s="650">
        <v>0.4</v>
      </c>
      <c r="AA28" s="650"/>
      <c r="AB28" s="650"/>
      <c r="AC28" s="650"/>
      <c r="AD28" s="651" t="s">
        <v>234</v>
      </c>
      <c r="AE28" s="651"/>
      <c r="AF28" s="651"/>
      <c r="AG28" s="651"/>
      <c r="AH28" s="651"/>
      <c r="AI28" s="651"/>
      <c r="AJ28" s="651"/>
      <c r="AK28" s="651"/>
      <c r="AL28" s="652" t="s">
        <v>234</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303</v>
      </c>
      <c r="CE28" s="663"/>
      <c r="CF28" s="663"/>
      <c r="CG28" s="663"/>
      <c r="CH28" s="663"/>
      <c r="CI28" s="663"/>
      <c r="CJ28" s="663"/>
      <c r="CK28" s="663"/>
      <c r="CL28" s="663"/>
      <c r="CM28" s="663"/>
      <c r="CN28" s="663"/>
      <c r="CO28" s="663"/>
      <c r="CP28" s="663"/>
      <c r="CQ28" s="664"/>
      <c r="CR28" s="647">
        <v>275672</v>
      </c>
      <c r="CS28" s="648"/>
      <c r="CT28" s="648"/>
      <c r="CU28" s="648"/>
      <c r="CV28" s="648"/>
      <c r="CW28" s="648"/>
      <c r="CX28" s="648"/>
      <c r="CY28" s="649"/>
      <c r="CZ28" s="652">
        <v>4.5</v>
      </c>
      <c r="DA28" s="681"/>
      <c r="DB28" s="681"/>
      <c r="DC28" s="685"/>
      <c r="DD28" s="656">
        <v>273644</v>
      </c>
      <c r="DE28" s="648"/>
      <c r="DF28" s="648"/>
      <c r="DG28" s="648"/>
      <c r="DH28" s="648"/>
      <c r="DI28" s="648"/>
      <c r="DJ28" s="648"/>
      <c r="DK28" s="649"/>
      <c r="DL28" s="656">
        <v>273644</v>
      </c>
      <c r="DM28" s="648"/>
      <c r="DN28" s="648"/>
      <c r="DO28" s="648"/>
      <c r="DP28" s="648"/>
      <c r="DQ28" s="648"/>
      <c r="DR28" s="648"/>
      <c r="DS28" s="648"/>
      <c r="DT28" s="648"/>
      <c r="DU28" s="648"/>
      <c r="DV28" s="649"/>
      <c r="DW28" s="652">
        <v>7.8</v>
      </c>
      <c r="DX28" s="681"/>
      <c r="DY28" s="681"/>
      <c r="DZ28" s="681"/>
      <c r="EA28" s="681"/>
      <c r="EB28" s="681"/>
      <c r="EC28" s="682"/>
    </row>
    <row r="29" spans="2:133" ht="11.25" customHeight="1">
      <c r="B29" s="644" t="s">
        <v>304</v>
      </c>
      <c r="C29" s="645"/>
      <c r="D29" s="645"/>
      <c r="E29" s="645"/>
      <c r="F29" s="645"/>
      <c r="G29" s="645"/>
      <c r="H29" s="645"/>
      <c r="I29" s="645"/>
      <c r="J29" s="645"/>
      <c r="K29" s="645"/>
      <c r="L29" s="645"/>
      <c r="M29" s="645"/>
      <c r="N29" s="645"/>
      <c r="O29" s="645"/>
      <c r="P29" s="645"/>
      <c r="Q29" s="646"/>
      <c r="R29" s="647">
        <v>44830</v>
      </c>
      <c r="S29" s="648"/>
      <c r="T29" s="648"/>
      <c r="U29" s="648"/>
      <c r="V29" s="648"/>
      <c r="W29" s="648"/>
      <c r="X29" s="648"/>
      <c r="Y29" s="649"/>
      <c r="Z29" s="650">
        <v>0.7</v>
      </c>
      <c r="AA29" s="650"/>
      <c r="AB29" s="650"/>
      <c r="AC29" s="650"/>
      <c r="AD29" s="651">
        <v>2919</v>
      </c>
      <c r="AE29" s="651"/>
      <c r="AF29" s="651"/>
      <c r="AG29" s="651"/>
      <c r="AH29" s="651"/>
      <c r="AI29" s="651"/>
      <c r="AJ29" s="651"/>
      <c r="AK29" s="651"/>
      <c r="AL29" s="652">
        <v>0.1</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305</v>
      </c>
      <c r="CE29" s="688"/>
      <c r="CF29" s="662" t="s">
        <v>306</v>
      </c>
      <c r="CG29" s="663"/>
      <c r="CH29" s="663"/>
      <c r="CI29" s="663"/>
      <c r="CJ29" s="663"/>
      <c r="CK29" s="663"/>
      <c r="CL29" s="663"/>
      <c r="CM29" s="663"/>
      <c r="CN29" s="663"/>
      <c r="CO29" s="663"/>
      <c r="CP29" s="663"/>
      <c r="CQ29" s="664"/>
      <c r="CR29" s="647">
        <v>275672</v>
      </c>
      <c r="CS29" s="683"/>
      <c r="CT29" s="683"/>
      <c r="CU29" s="683"/>
      <c r="CV29" s="683"/>
      <c r="CW29" s="683"/>
      <c r="CX29" s="683"/>
      <c r="CY29" s="684"/>
      <c r="CZ29" s="652">
        <v>4.5</v>
      </c>
      <c r="DA29" s="681"/>
      <c r="DB29" s="681"/>
      <c r="DC29" s="685"/>
      <c r="DD29" s="656">
        <v>273644</v>
      </c>
      <c r="DE29" s="683"/>
      <c r="DF29" s="683"/>
      <c r="DG29" s="683"/>
      <c r="DH29" s="683"/>
      <c r="DI29" s="683"/>
      <c r="DJ29" s="683"/>
      <c r="DK29" s="684"/>
      <c r="DL29" s="656">
        <v>273644</v>
      </c>
      <c r="DM29" s="683"/>
      <c r="DN29" s="683"/>
      <c r="DO29" s="683"/>
      <c r="DP29" s="683"/>
      <c r="DQ29" s="683"/>
      <c r="DR29" s="683"/>
      <c r="DS29" s="683"/>
      <c r="DT29" s="683"/>
      <c r="DU29" s="683"/>
      <c r="DV29" s="684"/>
      <c r="DW29" s="652">
        <v>7.8</v>
      </c>
      <c r="DX29" s="681"/>
      <c r="DY29" s="681"/>
      <c r="DZ29" s="681"/>
      <c r="EA29" s="681"/>
      <c r="EB29" s="681"/>
      <c r="EC29" s="682"/>
    </row>
    <row r="30" spans="2:133" ht="11.25" customHeight="1">
      <c r="B30" s="644" t="s">
        <v>307</v>
      </c>
      <c r="C30" s="645"/>
      <c r="D30" s="645"/>
      <c r="E30" s="645"/>
      <c r="F30" s="645"/>
      <c r="G30" s="645"/>
      <c r="H30" s="645"/>
      <c r="I30" s="645"/>
      <c r="J30" s="645"/>
      <c r="K30" s="645"/>
      <c r="L30" s="645"/>
      <c r="M30" s="645"/>
      <c r="N30" s="645"/>
      <c r="O30" s="645"/>
      <c r="P30" s="645"/>
      <c r="Q30" s="646"/>
      <c r="R30" s="647">
        <v>18269</v>
      </c>
      <c r="S30" s="648"/>
      <c r="T30" s="648"/>
      <c r="U30" s="648"/>
      <c r="V30" s="648"/>
      <c r="W30" s="648"/>
      <c r="X30" s="648"/>
      <c r="Y30" s="649"/>
      <c r="Z30" s="650">
        <v>0.3</v>
      </c>
      <c r="AA30" s="650"/>
      <c r="AB30" s="650"/>
      <c r="AC30" s="650"/>
      <c r="AD30" s="651" t="s">
        <v>234</v>
      </c>
      <c r="AE30" s="651"/>
      <c r="AF30" s="651"/>
      <c r="AG30" s="651"/>
      <c r="AH30" s="651"/>
      <c r="AI30" s="651"/>
      <c r="AJ30" s="651"/>
      <c r="AK30" s="651"/>
      <c r="AL30" s="652" t="s">
        <v>234</v>
      </c>
      <c r="AM30" s="653"/>
      <c r="AN30" s="653"/>
      <c r="AO30" s="654"/>
      <c r="AP30" s="626" t="s">
        <v>222</v>
      </c>
      <c r="AQ30" s="627"/>
      <c r="AR30" s="627"/>
      <c r="AS30" s="627"/>
      <c r="AT30" s="627"/>
      <c r="AU30" s="627"/>
      <c r="AV30" s="627"/>
      <c r="AW30" s="627"/>
      <c r="AX30" s="627"/>
      <c r="AY30" s="627"/>
      <c r="AZ30" s="627"/>
      <c r="BA30" s="627"/>
      <c r="BB30" s="627"/>
      <c r="BC30" s="627"/>
      <c r="BD30" s="627"/>
      <c r="BE30" s="627"/>
      <c r="BF30" s="628"/>
      <c r="BG30" s="626" t="s">
        <v>308</v>
      </c>
      <c r="BH30" s="700"/>
      <c r="BI30" s="700"/>
      <c r="BJ30" s="700"/>
      <c r="BK30" s="700"/>
      <c r="BL30" s="700"/>
      <c r="BM30" s="700"/>
      <c r="BN30" s="700"/>
      <c r="BO30" s="700"/>
      <c r="BP30" s="700"/>
      <c r="BQ30" s="701"/>
      <c r="BR30" s="626" t="s">
        <v>309</v>
      </c>
      <c r="BS30" s="700"/>
      <c r="BT30" s="700"/>
      <c r="BU30" s="700"/>
      <c r="BV30" s="700"/>
      <c r="BW30" s="700"/>
      <c r="BX30" s="700"/>
      <c r="BY30" s="700"/>
      <c r="BZ30" s="700"/>
      <c r="CA30" s="700"/>
      <c r="CB30" s="701"/>
      <c r="CD30" s="689"/>
      <c r="CE30" s="690"/>
      <c r="CF30" s="662" t="s">
        <v>310</v>
      </c>
      <c r="CG30" s="663"/>
      <c r="CH30" s="663"/>
      <c r="CI30" s="663"/>
      <c r="CJ30" s="663"/>
      <c r="CK30" s="663"/>
      <c r="CL30" s="663"/>
      <c r="CM30" s="663"/>
      <c r="CN30" s="663"/>
      <c r="CO30" s="663"/>
      <c r="CP30" s="663"/>
      <c r="CQ30" s="664"/>
      <c r="CR30" s="647">
        <v>268223</v>
      </c>
      <c r="CS30" s="648"/>
      <c r="CT30" s="648"/>
      <c r="CU30" s="648"/>
      <c r="CV30" s="648"/>
      <c r="CW30" s="648"/>
      <c r="CX30" s="648"/>
      <c r="CY30" s="649"/>
      <c r="CZ30" s="652">
        <v>4.3</v>
      </c>
      <c r="DA30" s="681"/>
      <c r="DB30" s="681"/>
      <c r="DC30" s="685"/>
      <c r="DD30" s="656">
        <v>266195</v>
      </c>
      <c r="DE30" s="648"/>
      <c r="DF30" s="648"/>
      <c r="DG30" s="648"/>
      <c r="DH30" s="648"/>
      <c r="DI30" s="648"/>
      <c r="DJ30" s="648"/>
      <c r="DK30" s="649"/>
      <c r="DL30" s="656">
        <v>266195</v>
      </c>
      <c r="DM30" s="648"/>
      <c r="DN30" s="648"/>
      <c r="DO30" s="648"/>
      <c r="DP30" s="648"/>
      <c r="DQ30" s="648"/>
      <c r="DR30" s="648"/>
      <c r="DS30" s="648"/>
      <c r="DT30" s="648"/>
      <c r="DU30" s="648"/>
      <c r="DV30" s="649"/>
      <c r="DW30" s="652">
        <v>7.6</v>
      </c>
      <c r="DX30" s="681"/>
      <c r="DY30" s="681"/>
      <c r="DZ30" s="681"/>
      <c r="EA30" s="681"/>
      <c r="EB30" s="681"/>
      <c r="EC30" s="682"/>
    </row>
    <row r="31" spans="2:133" ht="11.25" customHeight="1">
      <c r="B31" s="644" t="s">
        <v>311</v>
      </c>
      <c r="C31" s="645"/>
      <c r="D31" s="645"/>
      <c r="E31" s="645"/>
      <c r="F31" s="645"/>
      <c r="G31" s="645"/>
      <c r="H31" s="645"/>
      <c r="I31" s="645"/>
      <c r="J31" s="645"/>
      <c r="K31" s="645"/>
      <c r="L31" s="645"/>
      <c r="M31" s="645"/>
      <c r="N31" s="645"/>
      <c r="O31" s="645"/>
      <c r="P31" s="645"/>
      <c r="Q31" s="646"/>
      <c r="R31" s="647">
        <v>1492953</v>
      </c>
      <c r="S31" s="648"/>
      <c r="T31" s="648"/>
      <c r="U31" s="648"/>
      <c r="V31" s="648"/>
      <c r="W31" s="648"/>
      <c r="X31" s="648"/>
      <c r="Y31" s="649"/>
      <c r="Z31" s="650">
        <v>23.3</v>
      </c>
      <c r="AA31" s="650"/>
      <c r="AB31" s="650"/>
      <c r="AC31" s="650"/>
      <c r="AD31" s="651" t="s">
        <v>228</v>
      </c>
      <c r="AE31" s="651"/>
      <c r="AF31" s="651"/>
      <c r="AG31" s="651"/>
      <c r="AH31" s="651"/>
      <c r="AI31" s="651"/>
      <c r="AJ31" s="651"/>
      <c r="AK31" s="651"/>
      <c r="AL31" s="652" t="s">
        <v>228</v>
      </c>
      <c r="AM31" s="653"/>
      <c r="AN31" s="653"/>
      <c r="AO31" s="654"/>
      <c r="AP31" s="704" t="s">
        <v>312</v>
      </c>
      <c r="AQ31" s="705"/>
      <c r="AR31" s="705"/>
      <c r="AS31" s="705"/>
      <c r="AT31" s="710" t="s">
        <v>313</v>
      </c>
      <c r="AU31" s="231"/>
      <c r="AV31" s="231"/>
      <c r="AW31" s="231"/>
      <c r="AX31" s="633" t="s">
        <v>188</v>
      </c>
      <c r="AY31" s="634"/>
      <c r="AZ31" s="634"/>
      <c r="BA31" s="634"/>
      <c r="BB31" s="634"/>
      <c r="BC31" s="634"/>
      <c r="BD31" s="634"/>
      <c r="BE31" s="634"/>
      <c r="BF31" s="635"/>
      <c r="BG31" s="715">
        <v>97.7</v>
      </c>
      <c r="BH31" s="702"/>
      <c r="BI31" s="702"/>
      <c r="BJ31" s="702"/>
      <c r="BK31" s="702"/>
      <c r="BL31" s="702"/>
      <c r="BM31" s="642">
        <v>94.6</v>
      </c>
      <c r="BN31" s="702"/>
      <c r="BO31" s="702"/>
      <c r="BP31" s="702"/>
      <c r="BQ31" s="703"/>
      <c r="BR31" s="715">
        <v>98.3</v>
      </c>
      <c r="BS31" s="702"/>
      <c r="BT31" s="702"/>
      <c r="BU31" s="702"/>
      <c r="BV31" s="702"/>
      <c r="BW31" s="702"/>
      <c r="BX31" s="642">
        <v>95</v>
      </c>
      <c r="BY31" s="702"/>
      <c r="BZ31" s="702"/>
      <c r="CA31" s="702"/>
      <c r="CB31" s="703"/>
      <c r="CD31" s="689"/>
      <c r="CE31" s="690"/>
      <c r="CF31" s="662" t="s">
        <v>314</v>
      </c>
      <c r="CG31" s="663"/>
      <c r="CH31" s="663"/>
      <c r="CI31" s="663"/>
      <c r="CJ31" s="663"/>
      <c r="CK31" s="663"/>
      <c r="CL31" s="663"/>
      <c r="CM31" s="663"/>
      <c r="CN31" s="663"/>
      <c r="CO31" s="663"/>
      <c r="CP31" s="663"/>
      <c r="CQ31" s="664"/>
      <c r="CR31" s="647">
        <v>7449</v>
      </c>
      <c r="CS31" s="683"/>
      <c r="CT31" s="683"/>
      <c r="CU31" s="683"/>
      <c r="CV31" s="683"/>
      <c r="CW31" s="683"/>
      <c r="CX31" s="683"/>
      <c r="CY31" s="684"/>
      <c r="CZ31" s="652">
        <v>0.1</v>
      </c>
      <c r="DA31" s="681"/>
      <c r="DB31" s="681"/>
      <c r="DC31" s="685"/>
      <c r="DD31" s="656">
        <v>7449</v>
      </c>
      <c r="DE31" s="683"/>
      <c r="DF31" s="683"/>
      <c r="DG31" s="683"/>
      <c r="DH31" s="683"/>
      <c r="DI31" s="683"/>
      <c r="DJ31" s="683"/>
      <c r="DK31" s="684"/>
      <c r="DL31" s="656">
        <v>7449</v>
      </c>
      <c r="DM31" s="683"/>
      <c r="DN31" s="683"/>
      <c r="DO31" s="683"/>
      <c r="DP31" s="683"/>
      <c r="DQ31" s="683"/>
      <c r="DR31" s="683"/>
      <c r="DS31" s="683"/>
      <c r="DT31" s="683"/>
      <c r="DU31" s="683"/>
      <c r="DV31" s="684"/>
      <c r="DW31" s="652">
        <v>0.2</v>
      </c>
      <c r="DX31" s="681"/>
      <c r="DY31" s="681"/>
      <c r="DZ31" s="681"/>
      <c r="EA31" s="681"/>
      <c r="EB31" s="681"/>
      <c r="EC31" s="682"/>
    </row>
    <row r="32" spans="2:133" ht="11.25" customHeight="1">
      <c r="B32" s="693" t="s">
        <v>315</v>
      </c>
      <c r="C32" s="694"/>
      <c r="D32" s="694"/>
      <c r="E32" s="694"/>
      <c r="F32" s="694"/>
      <c r="G32" s="694"/>
      <c r="H32" s="694"/>
      <c r="I32" s="694"/>
      <c r="J32" s="694"/>
      <c r="K32" s="694"/>
      <c r="L32" s="694"/>
      <c r="M32" s="694"/>
      <c r="N32" s="694"/>
      <c r="O32" s="694"/>
      <c r="P32" s="694"/>
      <c r="Q32" s="695"/>
      <c r="R32" s="647" t="s">
        <v>234</v>
      </c>
      <c r="S32" s="648"/>
      <c r="T32" s="648"/>
      <c r="U32" s="648"/>
      <c r="V32" s="648"/>
      <c r="W32" s="648"/>
      <c r="X32" s="648"/>
      <c r="Y32" s="649"/>
      <c r="Z32" s="650" t="s">
        <v>228</v>
      </c>
      <c r="AA32" s="650"/>
      <c r="AB32" s="650"/>
      <c r="AC32" s="650"/>
      <c r="AD32" s="651" t="s">
        <v>234</v>
      </c>
      <c r="AE32" s="651"/>
      <c r="AF32" s="651"/>
      <c r="AG32" s="651"/>
      <c r="AH32" s="651"/>
      <c r="AI32" s="651"/>
      <c r="AJ32" s="651"/>
      <c r="AK32" s="651"/>
      <c r="AL32" s="652" t="s">
        <v>228</v>
      </c>
      <c r="AM32" s="653"/>
      <c r="AN32" s="653"/>
      <c r="AO32" s="654"/>
      <c r="AP32" s="706"/>
      <c r="AQ32" s="707"/>
      <c r="AR32" s="707"/>
      <c r="AS32" s="707"/>
      <c r="AT32" s="711"/>
      <c r="AU32" s="230" t="s">
        <v>316</v>
      </c>
      <c r="AV32" s="230"/>
      <c r="AW32" s="230"/>
      <c r="AX32" s="644" t="s">
        <v>317</v>
      </c>
      <c r="AY32" s="645"/>
      <c r="AZ32" s="645"/>
      <c r="BA32" s="645"/>
      <c r="BB32" s="645"/>
      <c r="BC32" s="645"/>
      <c r="BD32" s="645"/>
      <c r="BE32" s="645"/>
      <c r="BF32" s="646"/>
      <c r="BG32" s="716">
        <v>97.9</v>
      </c>
      <c r="BH32" s="683"/>
      <c r="BI32" s="683"/>
      <c r="BJ32" s="683"/>
      <c r="BK32" s="683"/>
      <c r="BL32" s="683"/>
      <c r="BM32" s="653">
        <v>94.5</v>
      </c>
      <c r="BN32" s="713"/>
      <c r="BO32" s="713"/>
      <c r="BP32" s="713"/>
      <c r="BQ32" s="714"/>
      <c r="BR32" s="716">
        <v>98.5</v>
      </c>
      <c r="BS32" s="683"/>
      <c r="BT32" s="683"/>
      <c r="BU32" s="683"/>
      <c r="BV32" s="683"/>
      <c r="BW32" s="683"/>
      <c r="BX32" s="653">
        <v>95.3</v>
      </c>
      <c r="BY32" s="713"/>
      <c r="BZ32" s="713"/>
      <c r="CA32" s="713"/>
      <c r="CB32" s="714"/>
      <c r="CD32" s="691"/>
      <c r="CE32" s="692"/>
      <c r="CF32" s="662" t="s">
        <v>318</v>
      </c>
      <c r="CG32" s="663"/>
      <c r="CH32" s="663"/>
      <c r="CI32" s="663"/>
      <c r="CJ32" s="663"/>
      <c r="CK32" s="663"/>
      <c r="CL32" s="663"/>
      <c r="CM32" s="663"/>
      <c r="CN32" s="663"/>
      <c r="CO32" s="663"/>
      <c r="CP32" s="663"/>
      <c r="CQ32" s="664"/>
      <c r="CR32" s="647" t="s">
        <v>234</v>
      </c>
      <c r="CS32" s="648"/>
      <c r="CT32" s="648"/>
      <c r="CU32" s="648"/>
      <c r="CV32" s="648"/>
      <c r="CW32" s="648"/>
      <c r="CX32" s="648"/>
      <c r="CY32" s="649"/>
      <c r="CZ32" s="652" t="s">
        <v>234</v>
      </c>
      <c r="DA32" s="681"/>
      <c r="DB32" s="681"/>
      <c r="DC32" s="685"/>
      <c r="DD32" s="656" t="s">
        <v>228</v>
      </c>
      <c r="DE32" s="648"/>
      <c r="DF32" s="648"/>
      <c r="DG32" s="648"/>
      <c r="DH32" s="648"/>
      <c r="DI32" s="648"/>
      <c r="DJ32" s="648"/>
      <c r="DK32" s="649"/>
      <c r="DL32" s="656" t="s">
        <v>228</v>
      </c>
      <c r="DM32" s="648"/>
      <c r="DN32" s="648"/>
      <c r="DO32" s="648"/>
      <c r="DP32" s="648"/>
      <c r="DQ32" s="648"/>
      <c r="DR32" s="648"/>
      <c r="DS32" s="648"/>
      <c r="DT32" s="648"/>
      <c r="DU32" s="648"/>
      <c r="DV32" s="649"/>
      <c r="DW32" s="652" t="s">
        <v>234</v>
      </c>
      <c r="DX32" s="681"/>
      <c r="DY32" s="681"/>
      <c r="DZ32" s="681"/>
      <c r="EA32" s="681"/>
      <c r="EB32" s="681"/>
      <c r="EC32" s="682"/>
    </row>
    <row r="33" spans="2:133" ht="11.25" customHeight="1">
      <c r="B33" s="644" t="s">
        <v>319</v>
      </c>
      <c r="C33" s="645"/>
      <c r="D33" s="645"/>
      <c r="E33" s="645"/>
      <c r="F33" s="645"/>
      <c r="G33" s="645"/>
      <c r="H33" s="645"/>
      <c r="I33" s="645"/>
      <c r="J33" s="645"/>
      <c r="K33" s="645"/>
      <c r="L33" s="645"/>
      <c r="M33" s="645"/>
      <c r="N33" s="645"/>
      <c r="O33" s="645"/>
      <c r="P33" s="645"/>
      <c r="Q33" s="646"/>
      <c r="R33" s="647">
        <v>298574</v>
      </c>
      <c r="S33" s="648"/>
      <c r="T33" s="648"/>
      <c r="U33" s="648"/>
      <c r="V33" s="648"/>
      <c r="W33" s="648"/>
      <c r="X33" s="648"/>
      <c r="Y33" s="649"/>
      <c r="Z33" s="650">
        <v>4.7</v>
      </c>
      <c r="AA33" s="650"/>
      <c r="AB33" s="650"/>
      <c r="AC33" s="650"/>
      <c r="AD33" s="651" t="s">
        <v>228</v>
      </c>
      <c r="AE33" s="651"/>
      <c r="AF33" s="651"/>
      <c r="AG33" s="651"/>
      <c r="AH33" s="651"/>
      <c r="AI33" s="651"/>
      <c r="AJ33" s="651"/>
      <c r="AK33" s="651"/>
      <c r="AL33" s="652" t="s">
        <v>234</v>
      </c>
      <c r="AM33" s="653"/>
      <c r="AN33" s="653"/>
      <c r="AO33" s="654"/>
      <c r="AP33" s="708"/>
      <c r="AQ33" s="709"/>
      <c r="AR33" s="709"/>
      <c r="AS33" s="709"/>
      <c r="AT33" s="712"/>
      <c r="AU33" s="232"/>
      <c r="AV33" s="232"/>
      <c r="AW33" s="232"/>
      <c r="AX33" s="697" t="s">
        <v>320</v>
      </c>
      <c r="AY33" s="698"/>
      <c r="AZ33" s="698"/>
      <c r="BA33" s="698"/>
      <c r="BB33" s="698"/>
      <c r="BC33" s="698"/>
      <c r="BD33" s="698"/>
      <c r="BE33" s="698"/>
      <c r="BF33" s="699"/>
      <c r="BG33" s="717">
        <v>97.3</v>
      </c>
      <c r="BH33" s="718"/>
      <c r="BI33" s="718"/>
      <c r="BJ33" s="718"/>
      <c r="BK33" s="718"/>
      <c r="BL33" s="718"/>
      <c r="BM33" s="719">
        <v>93.8</v>
      </c>
      <c r="BN33" s="718"/>
      <c r="BO33" s="718"/>
      <c r="BP33" s="718"/>
      <c r="BQ33" s="720"/>
      <c r="BR33" s="717">
        <v>97.9</v>
      </c>
      <c r="BS33" s="718"/>
      <c r="BT33" s="718"/>
      <c r="BU33" s="718"/>
      <c r="BV33" s="718"/>
      <c r="BW33" s="718"/>
      <c r="BX33" s="719">
        <v>94.1</v>
      </c>
      <c r="BY33" s="718"/>
      <c r="BZ33" s="718"/>
      <c r="CA33" s="718"/>
      <c r="CB33" s="720"/>
      <c r="CD33" s="662" t="s">
        <v>321</v>
      </c>
      <c r="CE33" s="663"/>
      <c r="CF33" s="663"/>
      <c r="CG33" s="663"/>
      <c r="CH33" s="663"/>
      <c r="CI33" s="663"/>
      <c r="CJ33" s="663"/>
      <c r="CK33" s="663"/>
      <c r="CL33" s="663"/>
      <c r="CM33" s="663"/>
      <c r="CN33" s="663"/>
      <c r="CO33" s="663"/>
      <c r="CP33" s="663"/>
      <c r="CQ33" s="664"/>
      <c r="CR33" s="647">
        <v>3702654</v>
      </c>
      <c r="CS33" s="683"/>
      <c r="CT33" s="683"/>
      <c r="CU33" s="683"/>
      <c r="CV33" s="683"/>
      <c r="CW33" s="683"/>
      <c r="CX33" s="683"/>
      <c r="CY33" s="684"/>
      <c r="CZ33" s="652">
        <v>59.9</v>
      </c>
      <c r="DA33" s="681"/>
      <c r="DB33" s="681"/>
      <c r="DC33" s="685"/>
      <c r="DD33" s="656">
        <v>2450186</v>
      </c>
      <c r="DE33" s="683"/>
      <c r="DF33" s="683"/>
      <c r="DG33" s="683"/>
      <c r="DH33" s="683"/>
      <c r="DI33" s="683"/>
      <c r="DJ33" s="683"/>
      <c r="DK33" s="684"/>
      <c r="DL33" s="656">
        <v>1944574</v>
      </c>
      <c r="DM33" s="683"/>
      <c r="DN33" s="683"/>
      <c r="DO33" s="683"/>
      <c r="DP33" s="683"/>
      <c r="DQ33" s="683"/>
      <c r="DR33" s="683"/>
      <c r="DS33" s="683"/>
      <c r="DT33" s="683"/>
      <c r="DU33" s="683"/>
      <c r="DV33" s="684"/>
      <c r="DW33" s="652">
        <v>55.7</v>
      </c>
      <c r="DX33" s="681"/>
      <c r="DY33" s="681"/>
      <c r="DZ33" s="681"/>
      <c r="EA33" s="681"/>
      <c r="EB33" s="681"/>
      <c r="EC33" s="682"/>
    </row>
    <row r="34" spans="2:133" ht="11.25" customHeight="1">
      <c r="B34" s="644" t="s">
        <v>322</v>
      </c>
      <c r="C34" s="645"/>
      <c r="D34" s="645"/>
      <c r="E34" s="645"/>
      <c r="F34" s="645"/>
      <c r="G34" s="645"/>
      <c r="H34" s="645"/>
      <c r="I34" s="645"/>
      <c r="J34" s="645"/>
      <c r="K34" s="645"/>
      <c r="L34" s="645"/>
      <c r="M34" s="645"/>
      <c r="N34" s="645"/>
      <c r="O34" s="645"/>
      <c r="P34" s="645"/>
      <c r="Q34" s="646"/>
      <c r="R34" s="647">
        <v>11020</v>
      </c>
      <c r="S34" s="648"/>
      <c r="T34" s="648"/>
      <c r="U34" s="648"/>
      <c r="V34" s="648"/>
      <c r="W34" s="648"/>
      <c r="X34" s="648"/>
      <c r="Y34" s="649"/>
      <c r="Z34" s="650">
        <v>0.2</v>
      </c>
      <c r="AA34" s="650"/>
      <c r="AB34" s="650"/>
      <c r="AC34" s="650"/>
      <c r="AD34" s="651">
        <v>6905</v>
      </c>
      <c r="AE34" s="651"/>
      <c r="AF34" s="651"/>
      <c r="AG34" s="651"/>
      <c r="AH34" s="651"/>
      <c r="AI34" s="651"/>
      <c r="AJ34" s="651"/>
      <c r="AK34" s="651"/>
      <c r="AL34" s="652">
        <v>0.2</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323</v>
      </c>
      <c r="CE34" s="663"/>
      <c r="CF34" s="663"/>
      <c r="CG34" s="663"/>
      <c r="CH34" s="663"/>
      <c r="CI34" s="663"/>
      <c r="CJ34" s="663"/>
      <c r="CK34" s="663"/>
      <c r="CL34" s="663"/>
      <c r="CM34" s="663"/>
      <c r="CN34" s="663"/>
      <c r="CO34" s="663"/>
      <c r="CP34" s="663"/>
      <c r="CQ34" s="664"/>
      <c r="CR34" s="647">
        <v>1013613</v>
      </c>
      <c r="CS34" s="648"/>
      <c r="CT34" s="648"/>
      <c r="CU34" s="648"/>
      <c r="CV34" s="648"/>
      <c r="CW34" s="648"/>
      <c r="CX34" s="648"/>
      <c r="CY34" s="649"/>
      <c r="CZ34" s="652">
        <v>16.399999999999999</v>
      </c>
      <c r="DA34" s="681"/>
      <c r="DB34" s="681"/>
      <c r="DC34" s="685"/>
      <c r="DD34" s="656">
        <v>801547</v>
      </c>
      <c r="DE34" s="648"/>
      <c r="DF34" s="648"/>
      <c r="DG34" s="648"/>
      <c r="DH34" s="648"/>
      <c r="DI34" s="648"/>
      <c r="DJ34" s="648"/>
      <c r="DK34" s="649"/>
      <c r="DL34" s="656">
        <v>690205</v>
      </c>
      <c r="DM34" s="648"/>
      <c r="DN34" s="648"/>
      <c r="DO34" s="648"/>
      <c r="DP34" s="648"/>
      <c r="DQ34" s="648"/>
      <c r="DR34" s="648"/>
      <c r="DS34" s="648"/>
      <c r="DT34" s="648"/>
      <c r="DU34" s="648"/>
      <c r="DV34" s="649"/>
      <c r="DW34" s="652">
        <v>19.8</v>
      </c>
      <c r="DX34" s="681"/>
      <c r="DY34" s="681"/>
      <c r="DZ34" s="681"/>
      <c r="EA34" s="681"/>
      <c r="EB34" s="681"/>
      <c r="EC34" s="682"/>
    </row>
    <row r="35" spans="2:133" ht="11.25" customHeight="1">
      <c r="B35" s="644" t="s">
        <v>324</v>
      </c>
      <c r="C35" s="645"/>
      <c r="D35" s="645"/>
      <c r="E35" s="645"/>
      <c r="F35" s="645"/>
      <c r="G35" s="645"/>
      <c r="H35" s="645"/>
      <c r="I35" s="645"/>
      <c r="J35" s="645"/>
      <c r="K35" s="645"/>
      <c r="L35" s="645"/>
      <c r="M35" s="645"/>
      <c r="N35" s="645"/>
      <c r="O35" s="645"/>
      <c r="P35" s="645"/>
      <c r="Q35" s="646"/>
      <c r="R35" s="647">
        <v>134641</v>
      </c>
      <c r="S35" s="648"/>
      <c r="T35" s="648"/>
      <c r="U35" s="648"/>
      <c r="V35" s="648"/>
      <c r="W35" s="648"/>
      <c r="X35" s="648"/>
      <c r="Y35" s="649"/>
      <c r="Z35" s="650">
        <v>2.1</v>
      </c>
      <c r="AA35" s="650"/>
      <c r="AB35" s="650"/>
      <c r="AC35" s="650"/>
      <c r="AD35" s="651" t="s">
        <v>234</v>
      </c>
      <c r="AE35" s="651"/>
      <c r="AF35" s="651"/>
      <c r="AG35" s="651"/>
      <c r="AH35" s="651"/>
      <c r="AI35" s="651"/>
      <c r="AJ35" s="651"/>
      <c r="AK35" s="651"/>
      <c r="AL35" s="652" t="s">
        <v>228</v>
      </c>
      <c r="AM35" s="653"/>
      <c r="AN35" s="653"/>
      <c r="AO35" s="654"/>
      <c r="AP35" s="235"/>
      <c r="AQ35" s="626" t="s">
        <v>325</v>
      </c>
      <c r="AR35" s="627"/>
      <c r="AS35" s="627"/>
      <c r="AT35" s="627"/>
      <c r="AU35" s="627"/>
      <c r="AV35" s="627"/>
      <c r="AW35" s="627"/>
      <c r="AX35" s="627"/>
      <c r="AY35" s="627"/>
      <c r="AZ35" s="627"/>
      <c r="BA35" s="627"/>
      <c r="BB35" s="627"/>
      <c r="BC35" s="627"/>
      <c r="BD35" s="627"/>
      <c r="BE35" s="627"/>
      <c r="BF35" s="628"/>
      <c r="BG35" s="626" t="s">
        <v>326</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327</v>
      </c>
      <c r="CE35" s="663"/>
      <c r="CF35" s="663"/>
      <c r="CG35" s="663"/>
      <c r="CH35" s="663"/>
      <c r="CI35" s="663"/>
      <c r="CJ35" s="663"/>
      <c r="CK35" s="663"/>
      <c r="CL35" s="663"/>
      <c r="CM35" s="663"/>
      <c r="CN35" s="663"/>
      <c r="CO35" s="663"/>
      <c r="CP35" s="663"/>
      <c r="CQ35" s="664"/>
      <c r="CR35" s="647">
        <v>160974</v>
      </c>
      <c r="CS35" s="683"/>
      <c r="CT35" s="683"/>
      <c r="CU35" s="683"/>
      <c r="CV35" s="683"/>
      <c r="CW35" s="683"/>
      <c r="CX35" s="683"/>
      <c r="CY35" s="684"/>
      <c r="CZ35" s="652">
        <v>2.6</v>
      </c>
      <c r="DA35" s="681"/>
      <c r="DB35" s="681"/>
      <c r="DC35" s="685"/>
      <c r="DD35" s="656">
        <v>141467</v>
      </c>
      <c r="DE35" s="683"/>
      <c r="DF35" s="683"/>
      <c r="DG35" s="683"/>
      <c r="DH35" s="683"/>
      <c r="DI35" s="683"/>
      <c r="DJ35" s="683"/>
      <c r="DK35" s="684"/>
      <c r="DL35" s="656">
        <v>120232</v>
      </c>
      <c r="DM35" s="683"/>
      <c r="DN35" s="683"/>
      <c r="DO35" s="683"/>
      <c r="DP35" s="683"/>
      <c r="DQ35" s="683"/>
      <c r="DR35" s="683"/>
      <c r="DS35" s="683"/>
      <c r="DT35" s="683"/>
      <c r="DU35" s="683"/>
      <c r="DV35" s="684"/>
      <c r="DW35" s="652">
        <v>3.4</v>
      </c>
      <c r="DX35" s="681"/>
      <c r="DY35" s="681"/>
      <c r="DZ35" s="681"/>
      <c r="EA35" s="681"/>
      <c r="EB35" s="681"/>
      <c r="EC35" s="682"/>
    </row>
    <row r="36" spans="2:133" ht="11.25" customHeight="1">
      <c r="B36" s="644" t="s">
        <v>328</v>
      </c>
      <c r="C36" s="645"/>
      <c r="D36" s="645"/>
      <c r="E36" s="645"/>
      <c r="F36" s="645"/>
      <c r="G36" s="645"/>
      <c r="H36" s="645"/>
      <c r="I36" s="645"/>
      <c r="J36" s="645"/>
      <c r="K36" s="645"/>
      <c r="L36" s="645"/>
      <c r="M36" s="645"/>
      <c r="N36" s="645"/>
      <c r="O36" s="645"/>
      <c r="P36" s="645"/>
      <c r="Q36" s="646"/>
      <c r="R36" s="647">
        <v>25978</v>
      </c>
      <c r="S36" s="648"/>
      <c r="T36" s="648"/>
      <c r="U36" s="648"/>
      <c r="V36" s="648"/>
      <c r="W36" s="648"/>
      <c r="X36" s="648"/>
      <c r="Y36" s="649"/>
      <c r="Z36" s="650">
        <v>0.4</v>
      </c>
      <c r="AA36" s="650"/>
      <c r="AB36" s="650"/>
      <c r="AC36" s="650"/>
      <c r="AD36" s="651" t="s">
        <v>228</v>
      </c>
      <c r="AE36" s="651"/>
      <c r="AF36" s="651"/>
      <c r="AG36" s="651"/>
      <c r="AH36" s="651"/>
      <c r="AI36" s="651"/>
      <c r="AJ36" s="651"/>
      <c r="AK36" s="651"/>
      <c r="AL36" s="652" t="s">
        <v>228</v>
      </c>
      <c r="AM36" s="653"/>
      <c r="AN36" s="653"/>
      <c r="AO36" s="654"/>
      <c r="AP36" s="235"/>
      <c r="AQ36" s="721" t="s">
        <v>329</v>
      </c>
      <c r="AR36" s="722"/>
      <c r="AS36" s="722"/>
      <c r="AT36" s="722"/>
      <c r="AU36" s="722"/>
      <c r="AV36" s="722"/>
      <c r="AW36" s="722"/>
      <c r="AX36" s="722"/>
      <c r="AY36" s="723"/>
      <c r="AZ36" s="636">
        <v>942388</v>
      </c>
      <c r="BA36" s="637"/>
      <c r="BB36" s="637"/>
      <c r="BC36" s="637"/>
      <c r="BD36" s="637"/>
      <c r="BE36" s="637"/>
      <c r="BF36" s="724"/>
      <c r="BG36" s="658" t="s">
        <v>330</v>
      </c>
      <c r="BH36" s="659"/>
      <c r="BI36" s="659"/>
      <c r="BJ36" s="659"/>
      <c r="BK36" s="659"/>
      <c r="BL36" s="659"/>
      <c r="BM36" s="659"/>
      <c r="BN36" s="659"/>
      <c r="BO36" s="659"/>
      <c r="BP36" s="659"/>
      <c r="BQ36" s="659"/>
      <c r="BR36" s="659"/>
      <c r="BS36" s="659"/>
      <c r="BT36" s="659"/>
      <c r="BU36" s="660"/>
      <c r="BV36" s="636">
        <v>53121</v>
      </c>
      <c r="BW36" s="637"/>
      <c r="BX36" s="637"/>
      <c r="BY36" s="637"/>
      <c r="BZ36" s="637"/>
      <c r="CA36" s="637"/>
      <c r="CB36" s="724"/>
      <c r="CD36" s="662" t="s">
        <v>331</v>
      </c>
      <c r="CE36" s="663"/>
      <c r="CF36" s="663"/>
      <c r="CG36" s="663"/>
      <c r="CH36" s="663"/>
      <c r="CI36" s="663"/>
      <c r="CJ36" s="663"/>
      <c r="CK36" s="663"/>
      <c r="CL36" s="663"/>
      <c r="CM36" s="663"/>
      <c r="CN36" s="663"/>
      <c r="CO36" s="663"/>
      <c r="CP36" s="663"/>
      <c r="CQ36" s="664"/>
      <c r="CR36" s="647">
        <v>1847156</v>
      </c>
      <c r="CS36" s="648"/>
      <c r="CT36" s="648"/>
      <c r="CU36" s="648"/>
      <c r="CV36" s="648"/>
      <c r="CW36" s="648"/>
      <c r="CX36" s="648"/>
      <c r="CY36" s="649"/>
      <c r="CZ36" s="652">
        <v>29.9</v>
      </c>
      <c r="DA36" s="681"/>
      <c r="DB36" s="681"/>
      <c r="DC36" s="685"/>
      <c r="DD36" s="656">
        <v>918535</v>
      </c>
      <c r="DE36" s="648"/>
      <c r="DF36" s="648"/>
      <c r="DG36" s="648"/>
      <c r="DH36" s="648"/>
      <c r="DI36" s="648"/>
      <c r="DJ36" s="648"/>
      <c r="DK36" s="649"/>
      <c r="DL36" s="656">
        <v>657858</v>
      </c>
      <c r="DM36" s="648"/>
      <c r="DN36" s="648"/>
      <c r="DO36" s="648"/>
      <c r="DP36" s="648"/>
      <c r="DQ36" s="648"/>
      <c r="DR36" s="648"/>
      <c r="DS36" s="648"/>
      <c r="DT36" s="648"/>
      <c r="DU36" s="648"/>
      <c r="DV36" s="649"/>
      <c r="DW36" s="652">
        <v>18.899999999999999</v>
      </c>
      <c r="DX36" s="681"/>
      <c r="DY36" s="681"/>
      <c r="DZ36" s="681"/>
      <c r="EA36" s="681"/>
      <c r="EB36" s="681"/>
      <c r="EC36" s="682"/>
    </row>
    <row r="37" spans="2:133" ht="11.25" customHeight="1">
      <c r="B37" s="644" t="s">
        <v>332</v>
      </c>
      <c r="C37" s="645"/>
      <c r="D37" s="645"/>
      <c r="E37" s="645"/>
      <c r="F37" s="645"/>
      <c r="G37" s="645"/>
      <c r="H37" s="645"/>
      <c r="I37" s="645"/>
      <c r="J37" s="645"/>
      <c r="K37" s="645"/>
      <c r="L37" s="645"/>
      <c r="M37" s="645"/>
      <c r="N37" s="645"/>
      <c r="O37" s="645"/>
      <c r="P37" s="645"/>
      <c r="Q37" s="646"/>
      <c r="R37" s="647">
        <v>203514</v>
      </c>
      <c r="S37" s="648"/>
      <c r="T37" s="648"/>
      <c r="U37" s="648"/>
      <c r="V37" s="648"/>
      <c r="W37" s="648"/>
      <c r="X37" s="648"/>
      <c r="Y37" s="649"/>
      <c r="Z37" s="650">
        <v>3.2</v>
      </c>
      <c r="AA37" s="650"/>
      <c r="AB37" s="650"/>
      <c r="AC37" s="650"/>
      <c r="AD37" s="651" t="s">
        <v>234</v>
      </c>
      <c r="AE37" s="651"/>
      <c r="AF37" s="651"/>
      <c r="AG37" s="651"/>
      <c r="AH37" s="651"/>
      <c r="AI37" s="651"/>
      <c r="AJ37" s="651"/>
      <c r="AK37" s="651"/>
      <c r="AL37" s="652" t="s">
        <v>234</v>
      </c>
      <c r="AM37" s="653"/>
      <c r="AN37" s="653"/>
      <c r="AO37" s="654"/>
      <c r="AQ37" s="725" t="s">
        <v>333</v>
      </c>
      <c r="AR37" s="726"/>
      <c r="AS37" s="726"/>
      <c r="AT37" s="726"/>
      <c r="AU37" s="726"/>
      <c r="AV37" s="726"/>
      <c r="AW37" s="726"/>
      <c r="AX37" s="726"/>
      <c r="AY37" s="727"/>
      <c r="AZ37" s="647">
        <v>354362</v>
      </c>
      <c r="BA37" s="648"/>
      <c r="BB37" s="648"/>
      <c r="BC37" s="648"/>
      <c r="BD37" s="683"/>
      <c r="BE37" s="683"/>
      <c r="BF37" s="714"/>
      <c r="BG37" s="662" t="s">
        <v>334</v>
      </c>
      <c r="BH37" s="663"/>
      <c r="BI37" s="663"/>
      <c r="BJ37" s="663"/>
      <c r="BK37" s="663"/>
      <c r="BL37" s="663"/>
      <c r="BM37" s="663"/>
      <c r="BN37" s="663"/>
      <c r="BO37" s="663"/>
      <c r="BP37" s="663"/>
      <c r="BQ37" s="663"/>
      <c r="BR37" s="663"/>
      <c r="BS37" s="663"/>
      <c r="BT37" s="663"/>
      <c r="BU37" s="664"/>
      <c r="BV37" s="647">
        <v>41501</v>
      </c>
      <c r="BW37" s="648"/>
      <c r="BX37" s="648"/>
      <c r="BY37" s="648"/>
      <c r="BZ37" s="648"/>
      <c r="CA37" s="648"/>
      <c r="CB37" s="657"/>
      <c r="CD37" s="662" t="s">
        <v>335</v>
      </c>
      <c r="CE37" s="663"/>
      <c r="CF37" s="663"/>
      <c r="CG37" s="663"/>
      <c r="CH37" s="663"/>
      <c r="CI37" s="663"/>
      <c r="CJ37" s="663"/>
      <c r="CK37" s="663"/>
      <c r="CL37" s="663"/>
      <c r="CM37" s="663"/>
      <c r="CN37" s="663"/>
      <c r="CO37" s="663"/>
      <c r="CP37" s="663"/>
      <c r="CQ37" s="664"/>
      <c r="CR37" s="647">
        <v>230336</v>
      </c>
      <c r="CS37" s="683"/>
      <c r="CT37" s="683"/>
      <c r="CU37" s="683"/>
      <c r="CV37" s="683"/>
      <c r="CW37" s="683"/>
      <c r="CX37" s="683"/>
      <c r="CY37" s="684"/>
      <c r="CZ37" s="652">
        <v>3.7</v>
      </c>
      <c r="DA37" s="681"/>
      <c r="DB37" s="681"/>
      <c r="DC37" s="685"/>
      <c r="DD37" s="656">
        <v>230336</v>
      </c>
      <c r="DE37" s="683"/>
      <c r="DF37" s="683"/>
      <c r="DG37" s="683"/>
      <c r="DH37" s="683"/>
      <c r="DI37" s="683"/>
      <c r="DJ37" s="683"/>
      <c r="DK37" s="684"/>
      <c r="DL37" s="656">
        <v>220322</v>
      </c>
      <c r="DM37" s="683"/>
      <c r="DN37" s="683"/>
      <c r="DO37" s="683"/>
      <c r="DP37" s="683"/>
      <c r="DQ37" s="683"/>
      <c r="DR37" s="683"/>
      <c r="DS37" s="683"/>
      <c r="DT37" s="683"/>
      <c r="DU37" s="683"/>
      <c r="DV37" s="684"/>
      <c r="DW37" s="652">
        <v>6.3</v>
      </c>
      <c r="DX37" s="681"/>
      <c r="DY37" s="681"/>
      <c r="DZ37" s="681"/>
      <c r="EA37" s="681"/>
      <c r="EB37" s="681"/>
      <c r="EC37" s="682"/>
    </row>
    <row r="38" spans="2:133" ht="11.25" customHeight="1">
      <c r="B38" s="644" t="s">
        <v>336</v>
      </c>
      <c r="C38" s="645"/>
      <c r="D38" s="645"/>
      <c r="E38" s="645"/>
      <c r="F38" s="645"/>
      <c r="G38" s="645"/>
      <c r="H38" s="645"/>
      <c r="I38" s="645"/>
      <c r="J38" s="645"/>
      <c r="K38" s="645"/>
      <c r="L38" s="645"/>
      <c r="M38" s="645"/>
      <c r="N38" s="645"/>
      <c r="O38" s="645"/>
      <c r="P38" s="645"/>
      <c r="Q38" s="646"/>
      <c r="R38" s="647">
        <v>94907</v>
      </c>
      <c r="S38" s="648"/>
      <c r="T38" s="648"/>
      <c r="U38" s="648"/>
      <c r="V38" s="648"/>
      <c r="W38" s="648"/>
      <c r="X38" s="648"/>
      <c r="Y38" s="649"/>
      <c r="Z38" s="650">
        <v>1.5</v>
      </c>
      <c r="AA38" s="650"/>
      <c r="AB38" s="650"/>
      <c r="AC38" s="650"/>
      <c r="AD38" s="651" t="s">
        <v>234</v>
      </c>
      <c r="AE38" s="651"/>
      <c r="AF38" s="651"/>
      <c r="AG38" s="651"/>
      <c r="AH38" s="651"/>
      <c r="AI38" s="651"/>
      <c r="AJ38" s="651"/>
      <c r="AK38" s="651"/>
      <c r="AL38" s="652" t="s">
        <v>234</v>
      </c>
      <c r="AM38" s="653"/>
      <c r="AN38" s="653"/>
      <c r="AO38" s="654"/>
      <c r="AQ38" s="725" t="s">
        <v>337</v>
      </c>
      <c r="AR38" s="726"/>
      <c r="AS38" s="726"/>
      <c r="AT38" s="726"/>
      <c r="AU38" s="726"/>
      <c r="AV38" s="726"/>
      <c r="AW38" s="726"/>
      <c r="AX38" s="726"/>
      <c r="AY38" s="727"/>
      <c r="AZ38" s="647">
        <v>129234</v>
      </c>
      <c r="BA38" s="648"/>
      <c r="BB38" s="648"/>
      <c r="BC38" s="648"/>
      <c r="BD38" s="683"/>
      <c r="BE38" s="683"/>
      <c r="BF38" s="714"/>
      <c r="BG38" s="662" t="s">
        <v>338</v>
      </c>
      <c r="BH38" s="663"/>
      <c r="BI38" s="663"/>
      <c r="BJ38" s="663"/>
      <c r="BK38" s="663"/>
      <c r="BL38" s="663"/>
      <c r="BM38" s="663"/>
      <c r="BN38" s="663"/>
      <c r="BO38" s="663"/>
      <c r="BP38" s="663"/>
      <c r="BQ38" s="663"/>
      <c r="BR38" s="663"/>
      <c r="BS38" s="663"/>
      <c r="BT38" s="663"/>
      <c r="BU38" s="664"/>
      <c r="BV38" s="647">
        <v>1315</v>
      </c>
      <c r="BW38" s="648"/>
      <c r="BX38" s="648"/>
      <c r="BY38" s="648"/>
      <c r="BZ38" s="648"/>
      <c r="CA38" s="648"/>
      <c r="CB38" s="657"/>
      <c r="CD38" s="662" t="s">
        <v>339</v>
      </c>
      <c r="CE38" s="663"/>
      <c r="CF38" s="663"/>
      <c r="CG38" s="663"/>
      <c r="CH38" s="663"/>
      <c r="CI38" s="663"/>
      <c r="CJ38" s="663"/>
      <c r="CK38" s="663"/>
      <c r="CL38" s="663"/>
      <c r="CM38" s="663"/>
      <c r="CN38" s="663"/>
      <c r="CO38" s="663"/>
      <c r="CP38" s="663"/>
      <c r="CQ38" s="664"/>
      <c r="CR38" s="647">
        <v>549459</v>
      </c>
      <c r="CS38" s="648"/>
      <c r="CT38" s="648"/>
      <c r="CU38" s="648"/>
      <c r="CV38" s="648"/>
      <c r="CW38" s="648"/>
      <c r="CX38" s="648"/>
      <c r="CY38" s="649"/>
      <c r="CZ38" s="652">
        <v>8.9</v>
      </c>
      <c r="DA38" s="681"/>
      <c r="DB38" s="681"/>
      <c r="DC38" s="685"/>
      <c r="DD38" s="656">
        <v>477414</v>
      </c>
      <c r="DE38" s="648"/>
      <c r="DF38" s="648"/>
      <c r="DG38" s="648"/>
      <c r="DH38" s="648"/>
      <c r="DI38" s="648"/>
      <c r="DJ38" s="648"/>
      <c r="DK38" s="649"/>
      <c r="DL38" s="656">
        <v>476279</v>
      </c>
      <c r="DM38" s="648"/>
      <c r="DN38" s="648"/>
      <c r="DO38" s="648"/>
      <c r="DP38" s="648"/>
      <c r="DQ38" s="648"/>
      <c r="DR38" s="648"/>
      <c r="DS38" s="648"/>
      <c r="DT38" s="648"/>
      <c r="DU38" s="648"/>
      <c r="DV38" s="649"/>
      <c r="DW38" s="652">
        <v>13.7</v>
      </c>
      <c r="DX38" s="681"/>
      <c r="DY38" s="681"/>
      <c r="DZ38" s="681"/>
      <c r="EA38" s="681"/>
      <c r="EB38" s="681"/>
      <c r="EC38" s="682"/>
    </row>
    <row r="39" spans="2:133" ht="11.25" customHeight="1">
      <c r="B39" s="644" t="s">
        <v>340</v>
      </c>
      <c r="C39" s="645"/>
      <c r="D39" s="645"/>
      <c r="E39" s="645"/>
      <c r="F39" s="645"/>
      <c r="G39" s="645"/>
      <c r="H39" s="645"/>
      <c r="I39" s="645"/>
      <c r="J39" s="645"/>
      <c r="K39" s="645"/>
      <c r="L39" s="645"/>
      <c r="M39" s="645"/>
      <c r="N39" s="645"/>
      <c r="O39" s="645"/>
      <c r="P39" s="645"/>
      <c r="Q39" s="646"/>
      <c r="R39" s="647">
        <v>386046</v>
      </c>
      <c r="S39" s="648"/>
      <c r="T39" s="648"/>
      <c r="U39" s="648"/>
      <c r="V39" s="648"/>
      <c r="W39" s="648"/>
      <c r="X39" s="648"/>
      <c r="Y39" s="649"/>
      <c r="Z39" s="650">
        <v>6</v>
      </c>
      <c r="AA39" s="650"/>
      <c r="AB39" s="650"/>
      <c r="AC39" s="650"/>
      <c r="AD39" s="651" t="s">
        <v>228</v>
      </c>
      <c r="AE39" s="651"/>
      <c r="AF39" s="651"/>
      <c r="AG39" s="651"/>
      <c r="AH39" s="651"/>
      <c r="AI39" s="651"/>
      <c r="AJ39" s="651"/>
      <c r="AK39" s="651"/>
      <c r="AL39" s="652" t="s">
        <v>228</v>
      </c>
      <c r="AM39" s="653"/>
      <c r="AN39" s="653"/>
      <c r="AO39" s="654"/>
      <c r="AQ39" s="725" t="s">
        <v>341</v>
      </c>
      <c r="AR39" s="726"/>
      <c r="AS39" s="726"/>
      <c r="AT39" s="726"/>
      <c r="AU39" s="726"/>
      <c r="AV39" s="726"/>
      <c r="AW39" s="726"/>
      <c r="AX39" s="726"/>
      <c r="AY39" s="727"/>
      <c r="AZ39" s="647">
        <v>38567</v>
      </c>
      <c r="BA39" s="648"/>
      <c r="BB39" s="648"/>
      <c r="BC39" s="648"/>
      <c r="BD39" s="683"/>
      <c r="BE39" s="683"/>
      <c r="BF39" s="714"/>
      <c r="BG39" s="662" t="s">
        <v>342</v>
      </c>
      <c r="BH39" s="663"/>
      <c r="BI39" s="663"/>
      <c r="BJ39" s="663"/>
      <c r="BK39" s="663"/>
      <c r="BL39" s="663"/>
      <c r="BM39" s="663"/>
      <c r="BN39" s="663"/>
      <c r="BO39" s="663"/>
      <c r="BP39" s="663"/>
      <c r="BQ39" s="663"/>
      <c r="BR39" s="663"/>
      <c r="BS39" s="663"/>
      <c r="BT39" s="663"/>
      <c r="BU39" s="664"/>
      <c r="BV39" s="647">
        <v>2085</v>
      </c>
      <c r="BW39" s="648"/>
      <c r="BX39" s="648"/>
      <c r="BY39" s="648"/>
      <c r="BZ39" s="648"/>
      <c r="CA39" s="648"/>
      <c r="CB39" s="657"/>
      <c r="CD39" s="662" t="s">
        <v>343</v>
      </c>
      <c r="CE39" s="663"/>
      <c r="CF39" s="663"/>
      <c r="CG39" s="663"/>
      <c r="CH39" s="663"/>
      <c r="CI39" s="663"/>
      <c r="CJ39" s="663"/>
      <c r="CK39" s="663"/>
      <c r="CL39" s="663"/>
      <c r="CM39" s="663"/>
      <c r="CN39" s="663"/>
      <c r="CO39" s="663"/>
      <c r="CP39" s="663"/>
      <c r="CQ39" s="664"/>
      <c r="CR39" s="647">
        <v>46963</v>
      </c>
      <c r="CS39" s="683"/>
      <c r="CT39" s="683"/>
      <c r="CU39" s="683"/>
      <c r="CV39" s="683"/>
      <c r="CW39" s="683"/>
      <c r="CX39" s="683"/>
      <c r="CY39" s="684"/>
      <c r="CZ39" s="652">
        <v>0.8</v>
      </c>
      <c r="DA39" s="681"/>
      <c r="DB39" s="681"/>
      <c r="DC39" s="685"/>
      <c r="DD39" s="656">
        <v>46734</v>
      </c>
      <c r="DE39" s="683"/>
      <c r="DF39" s="683"/>
      <c r="DG39" s="683"/>
      <c r="DH39" s="683"/>
      <c r="DI39" s="683"/>
      <c r="DJ39" s="683"/>
      <c r="DK39" s="684"/>
      <c r="DL39" s="656" t="s">
        <v>228</v>
      </c>
      <c r="DM39" s="683"/>
      <c r="DN39" s="683"/>
      <c r="DO39" s="683"/>
      <c r="DP39" s="683"/>
      <c r="DQ39" s="683"/>
      <c r="DR39" s="683"/>
      <c r="DS39" s="683"/>
      <c r="DT39" s="683"/>
      <c r="DU39" s="683"/>
      <c r="DV39" s="684"/>
      <c r="DW39" s="652" t="s">
        <v>228</v>
      </c>
      <c r="DX39" s="681"/>
      <c r="DY39" s="681"/>
      <c r="DZ39" s="681"/>
      <c r="EA39" s="681"/>
      <c r="EB39" s="681"/>
      <c r="EC39" s="682"/>
    </row>
    <row r="40" spans="2:133" ht="11.25" customHeight="1">
      <c r="B40" s="644" t="s">
        <v>344</v>
      </c>
      <c r="C40" s="645"/>
      <c r="D40" s="645"/>
      <c r="E40" s="645"/>
      <c r="F40" s="645"/>
      <c r="G40" s="645"/>
      <c r="H40" s="645"/>
      <c r="I40" s="645"/>
      <c r="J40" s="645"/>
      <c r="K40" s="645"/>
      <c r="L40" s="645"/>
      <c r="M40" s="645"/>
      <c r="N40" s="645"/>
      <c r="O40" s="645"/>
      <c r="P40" s="645"/>
      <c r="Q40" s="646"/>
      <c r="R40" s="647" t="s">
        <v>228</v>
      </c>
      <c r="S40" s="648"/>
      <c r="T40" s="648"/>
      <c r="U40" s="648"/>
      <c r="V40" s="648"/>
      <c r="W40" s="648"/>
      <c r="X40" s="648"/>
      <c r="Y40" s="649"/>
      <c r="Z40" s="650" t="s">
        <v>228</v>
      </c>
      <c r="AA40" s="650"/>
      <c r="AB40" s="650"/>
      <c r="AC40" s="650"/>
      <c r="AD40" s="651" t="s">
        <v>234</v>
      </c>
      <c r="AE40" s="651"/>
      <c r="AF40" s="651"/>
      <c r="AG40" s="651"/>
      <c r="AH40" s="651"/>
      <c r="AI40" s="651"/>
      <c r="AJ40" s="651"/>
      <c r="AK40" s="651"/>
      <c r="AL40" s="652" t="s">
        <v>228</v>
      </c>
      <c r="AM40" s="653"/>
      <c r="AN40" s="653"/>
      <c r="AO40" s="654"/>
      <c r="AQ40" s="725" t="s">
        <v>345</v>
      </c>
      <c r="AR40" s="726"/>
      <c r="AS40" s="726"/>
      <c r="AT40" s="726"/>
      <c r="AU40" s="726"/>
      <c r="AV40" s="726"/>
      <c r="AW40" s="726"/>
      <c r="AX40" s="726"/>
      <c r="AY40" s="727"/>
      <c r="AZ40" s="647" t="s">
        <v>234</v>
      </c>
      <c r="BA40" s="648"/>
      <c r="BB40" s="648"/>
      <c r="BC40" s="648"/>
      <c r="BD40" s="683"/>
      <c r="BE40" s="683"/>
      <c r="BF40" s="714"/>
      <c r="BG40" s="734" t="s">
        <v>346</v>
      </c>
      <c r="BH40" s="735"/>
      <c r="BI40" s="735"/>
      <c r="BJ40" s="735"/>
      <c r="BK40" s="735"/>
      <c r="BL40" s="236"/>
      <c r="BM40" s="663" t="s">
        <v>347</v>
      </c>
      <c r="BN40" s="663"/>
      <c r="BO40" s="663"/>
      <c r="BP40" s="663"/>
      <c r="BQ40" s="663"/>
      <c r="BR40" s="663"/>
      <c r="BS40" s="663"/>
      <c r="BT40" s="663"/>
      <c r="BU40" s="664"/>
      <c r="BV40" s="647">
        <v>90</v>
      </c>
      <c r="BW40" s="648"/>
      <c r="BX40" s="648"/>
      <c r="BY40" s="648"/>
      <c r="BZ40" s="648"/>
      <c r="CA40" s="648"/>
      <c r="CB40" s="657"/>
      <c r="CD40" s="662" t="s">
        <v>348</v>
      </c>
      <c r="CE40" s="663"/>
      <c r="CF40" s="663"/>
      <c r="CG40" s="663"/>
      <c r="CH40" s="663"/>
      <c r="CI40" s="663"/>
      <c r="CJ40" s="663"/>
      <c r="CK40" s="663"/>
      <c r="CL40" s="663"/>
      <c r="CM40" s="663"/>
      <c r="CN40" s="663"/>
      <c r="CO40" s="663"/>
      <c r="CP40" s="663"/>
      <c r="CQ40" s="664"/>
      <c r="CR40" s="647">
        <v>84489</v>
      </c>
      <c r="CS40" s="648"/>
      <c r="CT40" s="648"/>
      <c r="CU40" s="648"/>
      <c r="CV40" s="648"/>
      <c r="CW40" s="648"/>
      <c r="CX40" s="648"/>
      <c r="CY40" s="649"/>
      <c r="CZ40" s="652">
        <v>1.4</v>
      </c>
      <c r="DA40" s="681"/>
      <c r="DB40" s="681"/>
      <c r="DC40" s="685"/>
      <c r="DD40" s="656">
        <v>64489</v>
      </c>
      <c r="DE40" s="648"/>
      <c r="DF40" s="648"/>
      <c r="DG40" s="648"/>
      <c r="DH40" s="648"/>
      <c r="DI40" s="648"/>
      <c r="DJ40" s="648"/>
      <c r="DK40" s="649"/>
      <c r="DL40" s="656" t="s">
        <v>234</v>
      </c>
      <c r="DM40" s="648"/>
      <c r="DN40" s="648"/>
      <c r="DO40" s="648"/>
      <c r="DP40" s="648"/>
      <c r="DQ40" s="648"/>
      <c r="DR40" s="648"/>
      <c r="DS40" s="648"/>
      <c r="DT40" s="648"/>
      <c r="DU40" s="648"/>
      <c r="DV40" s="649"/>
      <c r="DW40" s="652" t="s">
        <v>228</v>
      </c>
      <c r="DX40" s="681"/>
      <c r="DY40" s="681"/>
      <c r="DZ40" s="681"/>
      <c r="EA40" s="681"/>
      <c r="EB40" s="681"/>
      <c r="EC40" s="682"/>
    </row>
    <row r="41" spans="2:133" ht="11.25" customHeight="1">
      <c r="B41" s="644" t="s">
        <v>349</v>
      </c>
      <c r="C41" s="645"/>
      <c r="D41" s="645"/>
      <c r="E41" s="645"/>
      <c r="F41" s="645"/>
      <c r="G41" s="645"/>
      <c r="H41" s="645"/>
      <c r="I41" s="645"/>
      <c r="J41" s="645"/>
      <c r="K41" s="645"/>
      <c r="L41" s="645"/>
      <c r="M41" s="645"/>
      <c r="N41" s="645"/>
      <c r="O41" s="645"/>
      <c r="P41" s="645"/>
      <c r="Q41" s="646"/>
      <c r="R41" s="647" t="s">
        <v>234</v>
      </c>
      <c r="S41" s="648"/>
      <c r="T41" s="648"/>
      <c r="U41" s="648"/>
      <c r="V41" s="648"/>
      <c r="W41" s="648"/>
      <c r="X41" s="648"/>
      <c r="Y41" s="649"/>
      <c r="Z41" s="650" t="s">
        <v>234</v>
      </c>
      <c r="AA41" s="650"/>
      <c r="AB41" s="650"/>
      <c r="AC41" s="650"/>
      <c r="AD41" s="651" t="s">
        <v>234</v>
      </c>
      <c r="AE41" s="651"/>
      <c r="AF41" s="651"/>
      <c r="AG41" s="651"/>
      <c r="AH41" s="651"/>
      <c r="AI41" s="651"/>
      <c r="AJ41" s="651"/>
      <c r="AK41" s="651"/>
      <c r="AL41" s="652" t="s">
        <v>234</v>
      </c>
      <c r="AM41" s="653"/>
      <c r="AN41" s="653"/>
      <c r="AO41" s="654"/>
      <c r="AQ41" s="725" t="s">
        <v>350</v>
      </c>
      <c r="AR41" s="726"/>
      <c r="AS41" s="726"/>
      <c r="AT41" s="726"/>
      <c r="AU41" s="726"/>
      <c r="AV41" s="726"/>
      <c r="AW41" s="726"/>
      <c r="AX41" s="726"/>
      <c r="AY41" s="727"/>
      <c r="AZ41" s="647">
        <v>99013</v>
      </c>
      <c r="BA41" s="648"/>
      <c r="BB41" s="648"/>
      <c r="BC41" s="648"/>
      <c r="BD41" s="683"/>
      <c r="BE41" s="683"/>
      <c r="BF41" s="714"/>
      <c r="BG41" s="734"/>
      <c r="BH41" s="735"/>
      <c r="BI41" s="735"/>
      <c r="BJ41" s="735"/>
      <c r="BK41" s="735"/>
      <c r="BL41" s="236"/>
      <c r="BM41" s="663" t="s">
        <v>351</v>
      </c>
      <c r="BN41" s="663"/>
      <c r="BO41" s="663"/>
      <c r="BP41" s="663"/>
      <c r="BQ41" s="663"/>
      <c r="BR41" s="663"/>
      <c r="BS41" s="663"/>
      <c r="BT41" s="663"/>
      <c r="BU41" s="664"/>
      <c r="BV41" s="647">
        <v>1</v>
      </c>
      <c r="BW41" s="648"/>
      <c r="BX41" s="648"/>
      <c r="BY41" s="648"/>
      <c r="BZ41" s="648"/>
      <c r="CA41" s="648"/>
      <c r="CB41" s="657"/>
      <c r="CD41" s="662" t="s">
        <v>352</v>
      </c>
      <c r="CE41" s="663"/>
      <c r="CF41" s="663"/>
      <c r="CG41" s="663"/>
      <c r="CH41" s="663"/>
      <c r="CI41" s="663"/>
      <c r="CJ41" s="663"/>
      <c r="CK41" s="663"/>
      <c r="CL41" s="663"/>
      <c r="CM41" s="663"/>
      <c r="CN41" s="663"/>
      <c r="CO41" s="663"/>
      <c r="CP41" s="663"/>
      <c r="CQ41" s="664"/>
      <c r="CR41" s="647" t="s">
        <v>228</v>
      </c>
      <c r="CS41" s="683"/>
      <c r="CT41" s="683"/>
      <c r="CU41" s="683"/>
      <c r="CV41" s="683"/>
      <c r="CW41" s="683"/>
      <c r="CX41" s="683"/>
      <c r="CY41" s="684"/>
      <c r="CZ41" s="652" t="s">
        <v>228</v>
      </c>
      <c r="DA41" s="681"/>
      <c r="DB41" s="681"/>
      <c r="DC41" s="685"/>
      <c r="DD41" s="656" t="s">
        <v>228</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c r="B42" s="644" t="s">
        <v>353</v>
      </c>
      <c r="C42" s="645"/>
      <c r="D42" s="645"/>
      <c r="E42" s="645"/>
      <c r="F42" s="645"/>
      <c r="G42" s="645"/>
      <c r="H42" s="645"/>
      <c r="I42" s="645"/>
      <c r="J42" s="645"/>
      <c r="K42" s="645"/>
      <c r="L42" s="645"/>
      <c r="M42" s="645"/>
      <c r="N42" s="645"/>
      <c r="O42" s="645"/>
      <c r="P42" s="645"/>
      <c r="Q42" s="646"/>
      <c r="R42" s="647">
        <v>118000</v>
      </c>
      <c r="S42" s="648"/>
      <c r="T42" s="648"/>
      <c r="U42" s="648"/>
      <c r="V42" s="648"/>
      <c r="W42" s="648"/>
      <c r="X42" s="648"/>
      <c r="Y42" s="649"/>
      <c r="Z42" s="650">
        <v>1.8</v>
      </c>
      <c r="AA42" s="650"/>
      <c r="AB42" s="650"/>
      <c r="AC42" s="650"/>
      <c r="AD42" s="651" t="s">
        <v>234</v>
      </c>
      <c r="AE42" s="651"/>
      <c r="AF42" s="651"/>
      <c r="AG42" s="651"/>
      <c r="AH42" s="651"/>
      <c r="AI42" s="651"/>
      <c r="AJ42" s="651"/>
      <c r="AK42" s="651"/>
      <c r="AL42" s="652" t="s">
        <v>234</v>
      </c>
      <c r="AM42" s="653"/>
      <c r="AN42" s="653"/>
      <c r="AO42" s="654"/>
      <c r="AQ42" s="746" t="s">
        <v>354</v>
      </c>
      <c r="AR42" s="747"/>
      <c r="AS42" s="747"/>
      <c r="AT42" s="747"/>
      <c r="AU42" s="747"/>
      <c r="AV42" s="747"/>
      <c r="AW42" s="747"/>
      <c r="AX42" s="747"/>
      <c r="AY42" s="748"/>
      <c r="AZ42" s="738">
        <v>321212</v>
      </c>
      <c r="BA42" s="739"/>
      <c r="BB42" s="739"/>
      <c r="BC42" s="739"/>
      <c r="BD42" s="718"/>
      <c r="BE42" s="718"/>
      <c r="BF42" s="720"/>
      <c r="BG42" s="736"/>
      <c r="BH42" s="737"/>
      <c r="BI42" s="737"/>
      <c r="BJ42" s="737"/>
      <c r="BK42" s="737"/>
      <c r="BL42" s="237"/>
      <c r="BM42" s="673" t="s">
        <v>355</v>
      </c>
      <c r="BN42" s="673"/>
      <c r="BO42" s="673"/>
      <c r="BP42" s="673"/>
      <c r="BQ42" s="673"/>
      <c r="BR42" s="673"/>
      <c r="BS42" s="673"/>
      <c r="BT42" s="673"/>
      <c r="BU42" s="674"/>
      <c r="BV42" s="738">
        <v>375</v>
      </c>
      <c r="BW42" s="739"/>
      <c r="BX42" s="739"/>
      <c r="BY42" s="739"/>
      <c r="BZ42" s="739"/>
      <c r="CA42" s="739"/>
      <c r="CB42" s="745"/>
      <c r="CD42" s="644" t="s">
        <v>356</v>
      </c>
      <c r="CE42" s="645"/>
      <c r="CF42" s="645"/>
      <c r="CG42" s="645"/>
      <c r="CH42" s="645"/>
      <c r="CI42" s="645"/>
      <c r="CJ42" s="645"/>
      <c r="CK42" s="645"/>
      <c r="CL42" s="645"/>
      <c r="CM42" s="645"/>
      <c r="CN42" s="645"/>
      <c r="CO42" s="645"/>
      <c r="CP42" s="645"/>
      <c r="CQ42" s="646"/>
      <c r="CR42" s="647">
        <v>739457</v>
      </c>
      <c r="CS42" s="648"/>
      <c r="CT42" s="648"/>
      <c r="CU42" s="648"/>
      <c r="CV42" s="648"/>
      <c r="CW42" s="648"/>
      <c r="CX42" s="648"/>
      <c r="CY42" s="649"/>
      <c r="CZ42" s="652">
        <v>12</v>
      </c>
      <c r="DA42" s="653"/>
      <c r="DB42" s="653"/>
      <c r="DC42" s="665"/>
      <c r="DD42" s="656">
        <v>186733</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c r="B43" s="697" t="s">
        <v>357</v>
      </c>
      <c r="C43" s="698"/>
      <c r="D43" s="698"/>
      <c r="E43" s="698"/>
      <c r="F43" s="698"/>
      <c r="G43" s="698"/>
      <c r="H43" s="698"/>
      <c r="I43" s="698"/>
      <c r="J43" s="698"/>
      <c r="K43" s="698"/>
      <c r="L43" s="698"/>
      <c r="M43" s="698"/>
      <c r="N43" s="698"/>
      <c r="O43" s="698"/>
      <c r="P43" s="698"/>
      <c r="Q43" s="699"/>
      <c r="R43" s="738">
        <v>6419918</v>
      </c>
      <c r="S43" s="739"/>
      <c r="T43" s="739"/>
      <c r="U43" s="739"/>
      <c r="V43" s="739"/>
      <c r="W43" s="739"/>
      <c r="X43" s="739"/>
      <c r="Y43" s="740"/>
      <c r="Z43" s="741">
        <v>100</v>
      </c>
      <c r="AA43" s="741"/>
      <c r="AB43" s="741"/>
      <c r="AC43" s="741"/>
      <c r="AD43" s="742">
        <v>3371167</v>
      </c>
      <c r="AE43" s="742"/>
      <c r="AF43" s="742"/>
      <c r="AG43" s="742"/>
      <c r="AH43" s="742"/>
      <c r="AI43" s="742"/>
      <c r="AJ43" s="742"/>
      <c r="AK43" s="742"/>
      <c r="AL43" s="743">
        <v>100</v>
      </c>
      <c r="AM43" s="719"/>
      <c r="AN43" s="719"/>
      <c r="AO43" s="744"/>
      <c r="BV43" s="238"/>
      <c r="BW43" s="238"/>
      <c r="BX43" s="238"/>
      <c r="BY43" s="238"/>
      <c r="BZ43" s="238"/>
      <c r="CA43" s="238"/>
      <c r="CB43" s="238"/>
      <c r="CD43" s="644" t="s">
        <v>358</v>
      </c>
      <c r="CE43" s="645"/>
      <c r="CF43" s="645"/>
      <c r="CG43" s="645"/>
      <c r="CH43" s="645"/>
      <c r="CI43" s="645"/>
      <c r="CJ43" s="645"/>
      <c r="CK43" s="645"/>
      <c r="CL43" s="645"/>
      <c r="CM43" s="645"/>
      <c r="CN43" s="645"/>
      <c r="CO43" s="645"/>
      <c r="CP43" s="645"/>
      <c r="CQ43" s="646"/>
      <c r="CR43" s="647">
        <v>14498</v>
      </c>
      <c r="CS43" s="683"/>
      <c r="CT43" s="683"/>
      <c r="CU43" s="683"/>
      <c r="CV43" s="683"/>
      <c r="CW43" s="683"/>
      <c r="CX43" s="683"/>
      <c r="CY43" s="684"/>
      <c r="CZ43" s="652">
        <v>0.2</v>
      </c>
      <c r="DA43" s="681"/>
      <c r="DB43" s="681"/>
      <c r="DC43" s="685"/>
      <c r="DD43" s="656">
        <v>14498</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305</v>
      </c>
      <c r="CE44" s="760"/>
      <c r="CF44" s="644" t="s">
        <v>359</v>
      </c>
      <c r="CG44" s="645"/>
      <c r="CH44" s="645"/>
      <c r="CI44" s="645"/>
      <c r="CJ44" s="645"/>
      <c r="CK44" s="645"/>
      <c r="CL44" s="645"/>
      <c r="CM44" s="645"/>
      <c r="CN44" s="645"/>
      <c r="CO44" s="645"/>
      <c r="CP44" s="645"/>
      <c r="CQ44" s="646"/>
      <c r="CR44" s="647">
        <v>495989</v>
      </c>
      <c r="CS44" s="648"/>
      <c r="CT44" s="648"/>
      <c r="CU44" s="648"/>
      <c r="CV44" s="648"/>
      <c r="CW44" s="648"/>
      <c r="CX44" s="648"/>
      <c r="CY44" s="649"/>
      <c r="CZ44" s="652">
        <v>8</v>
      </c>
      <c r="DA44" s="653"/>
      <c r="DB44" s="653"/>
      <c r="DC44" s="665"/>
      <c r="DD44" s="656">
        <v>145956</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361</v>
      </c>
      <c r="CG45" s="645"/>
      <c r="CH45" s="645"/>
      <c r="CI45" s="645"/>
      <c r="CJ45" s="645"/>
      <c r="CK45" s="645"/>
      <c r="CL45" s="645"/>
      <c r="CM45" s="645"/>
      <c r="CN45" s="645"/>
      <c r="CO45" s="645"/>
      <c r="CP45" s="645"/>
      <c r="CQ45" s="646"/>
      <c r="CR45" s="647">
        <v>144881</v>
      </c>
      <c r="CS45" s="683"/>
      <c r="CT45" s="683"/>
      <c r="CU45" s="683"/>
      <c r="CV45" s="683"/>
      <c r="CW45" s="683"/>
      <c r="CX45" s="683"/>
      <c r="CY45" s="684"/>
      <c r="CZ45" s="652">
        <v>2.2999999999999998</v>
      </c>
      <c r="DA45" s="681"/>
      <c r="DB45" s="681"/>
      <c r="DC45" s="685"/>
      <c r="DD45" s="656">
        <v>7769</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363</v>
      </c>
      <c r="CG46" s="645"/>
      <c r="CH46" s="645"/>
      <c r="CI46" s="645"/>
      <c r="CJ46" s="645"/>
      <c r="CK46" s="645"/>
      <c r="CL46" s="645"/>
      <c r="CM46" s="645"/>
      <c r="CN46" s="645"/>
      <c r="CO46" s="645"/>
      <c r="CP46" s="645"/>
      <c r="CQ46" s="646"/>
      <c r="CR46" s="647">
        <v>344120</v>
      </c>
      <c r="CS46" s="648"/>
      <c r="CT46" s="648"/>
      <c r="CU46" s="648"/>
      <c r="CV46" s="648"/>
      <c r="CW46" s="648"/>
      <c r="CX46" s="648"/>
      <c r="CY46" s="649"/>
      <c r="CZ46" s="652">
        <v>5.6</v>
      </c>
      <c r="DA46" s="653"/>
      <c r="DB46" s="653"/>
      <c r="DC46" s="665"/>
      <c r="DD46" s="656">
        <v>136484</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365</v>
      </c>
      <c r="CG47" s="645"/>
      <c r="CH47" s="645"/>
      <c r="CI47" s="645"/>
      <c r="CJ47" s="645"/>
      <c r="CK47" s="645"/>
      <c r="CL47" s="645"/>
      <c r="CM47" s="645"/>
      <c r="CN47" s="645"/>
      <c r="CO47" s="645"/>
      <c r="CP47" s="645"/>
      <c r="CQ47" s="646"/>
      <c r="CR47" s="647">
        <v>243468</v>
      </c>
      <c r="CS47" s="683"/>
      <c r="CT47" s="683"/>
      <c r="CU47" s="683"/>
      <c r="CV47" s="683"/>
      <c r="CW47" s="683"/>
      <c r="CX47" s="683"/>
      <c r="CY47" s="684"/>
      <c r="CZ47" s="652">
        <v>3.9</v>
      </c>
      <c r="DA47" s="681"/>
      <c r="DB47" s="681"/>
      <c r="DC47" s="685"/>
      <c r="DD47" s="656">
        <v>40777</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366</v>
      </c>
      <c r="CG48" s="645"/>
      <c r="CH48" s="645"/>
      <c r="CI48" s="645"/>
      <c r="CJ48" s="645"/>
      <c r="CK48" s="645"/>
      <c r="CL48" s="645"/>
      <c r="CM48" s="645"/>
      <c r="CN48" s="645"/>
      <c r="CO48" s="645"/>
      <c r="CP48" s="645"/>
      <c r="CQ48" s="646"/>
      <c r="CR48" s="647" t="s">
        <v>228</v>
      </c>
      <c r="CS48" s="648"/>
      <c r="CT48" s="648"/>
      <c r="CU48" s="648"/>
      <c r="CV48" s="648"/>
      <c r="CW48" s="648"/>
      <c r="CX48" s="648"/>
      <c r="CY48" s="649"/>
      <c r="CZ48" s="652" t="s">
        <v>228</v>
      </c>
      <c r="DA48" s="653"/>
      <c r="DB48" s="653"/>
      <c r="DC48" s="665"/>
      <c r="DD48" s="656" t="s">
        <v>234</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367</v>
      </c>
      <c r="CE49" s="698"/>
      <c r="CF49" s="698"/>
      <c r="CG49" s="698"/>
      <c r="CH49" s="698"/>
      <c r="CI49" s="698"/>
      <c r="CJ49" s="698"/>
      <c r="CK49" s="698"/>
      <c r="CL49" s="698"/>
      <c r="CM49" s="698"/>
      <c r="CN49" s="698"/>
      <c r="CO49" s="698"/>
      <c r="CP49" s="698"/>
      <c r="CQ49" s="699"/>
      <c r="CR49" s="738">
        <v>6177505</v>
      </c>
      <c r="CS49" s="718"/>
      <c r="CT49" s="718"/>
      <c r="CU49" s="718"/>
      <c r="CV49" s="718"/>
      <c r="CW49" s="718"/>
      <c r="CX49" s="718"/>
      <c r="CY49" s="749"/>
      <c r="CZ49" s="743">
        <v>100</v>
      </c>
      <c r="DA49" s="750"/>
      <c r="DB49" s="750"/>
      <c r="DC49" s="751"/>
      <c r="DD49" s="752">
        <v>4056836</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64" zoomScale="70" zoomScaleNormal="25" zoomScaleSheetLayoutView="70" workbookViewId="0">
      <selection activeCell="BE88" sqref="BE88"/>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369</v>
      </c>
      <c r="DK2" s="795"/>
      <c r="DL2" s="795"/>
      <c r="DM2" s="795"/>
      <c r="DN2" s="795"/>
      <c r="DO2" s="796"/>
      <c r="DP2" s="251"/>
      <c r="DQ2" s="794" t="s">
        <v>370</v>
      </c>
      <c r="DR2" s="795"/>
      <c r="DS2" s="795"/>
      <c r="DT2" s="795"/>
      <c r="DU2" s="795"/>
      <c r="DV2" s="795"/>
      <c r="DW2" s="795"/>
      <c r="DX2" s="795"/>
      <c r="DY2" s="795"/>
      <c r="DZ2" s="79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797" t="s">
        <v>371</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788" t="s">
        <v>373</v>
      </c>
      <c r="B5" s="789"/>
      <c r="C5" s="789"/>
      <c r="D5" s="789"/>
      <c r="E5" s="789"/>
      <c r="F5" s="789"/>
      <c r="G5" s="789"/>
      <c r="H5" s="789"/>
      <c r="I5" s="789"/>
      <c r="J5" s="789"/>
      <c r="K5" s="789"/>
      <c r="L5" s="789"/>
      <c r="M5" s="789"/>
      <c r="N5" s="789"/>
      <c r="O5" s="789"/>
      <c r="P5" s="790"/>
      <c r="Q5" s="765" t="s">
        <v>374</v>
      </c>
      <c r="R5" s="766"/>
      <c r="S5" s="766"/>
      <c r="T5" s="766"/>
      <c r="U5" s="767"/>
      <c r="V5" s="765" t="s">
        <v>375</v>
      </c>
      <c r="W5" s="766"/>
      <c r="X5" s="766"/>
      <c r="Y5" s="766"/>
      <c r="Z5" s="767"/>
      <c r="AA5" s="765" t="s">
        <v>376</v>
      </c>
      <c r="AB5" s="766"/>
      <c r="AC5" s="766"/>
      <c r="AD5" s="766"/>
      <c r="AE5" s="766"/>
      <c r="AF5" s="798" t="s">
        <v>377</v>
      </c>
      <c r="AG5" s="766"/>
      <c r="AH5" s="766"/>
      <c r="AI5" s="766"/>
      <c r="AJ5" s="777"/>
      <c r="AK5" s="766" t="s">
        <v>378</v>
      </c>
      <c r="AL5" s="766"/>
      <c r="AM5" s="766"/>
      <c r="AN5" s="766"/>
      <c r="AO5" s="767"/>
      <c r="AP5" s="765" t="s">
        <v>379</v>
      </c>
      <c r="AQ5" s="766"/>
      <c r="AR5" s="766"/>
      <c r="AS5" s="766"/>
      <c r="AT5" s="767"/>
      <c r="AU5" s="765" t="s">
        <v>380</v>
      </c>
      <c r="AV5" s="766"/>
      <c r="AW5" s="766"/>
      <c r="AX5" s="766"/>
      <c r="AY5" s="777"/>
      <c r="AZ5" s="258"/>
      <c r="BA5" s="258"/>
      <c r="BB5" s="258"/>
      <c r="BC5" s="258"/>
      <c r="BD5" s="258"/>
      <c r="BE5" s="259"/>
      <c r="BF5" s="259"/>
      <c r="BG5" s="259"/>
      <c r="BH5" s="259"/>
      <c r="BI5" s="259"/>
      <c r="BJ5" s="259"/>
      <c r="BK5" s="259"/>
      <c r="BL5" s="259"/>
      <c r="BM5" s="259"/>
      <c r="BN5" s="259"/>
      <c r="BO5" s="259"/>
      <c r="BP5" s="259"/>
      <c r="BQ5" s="788" t="s">
        <v>381</v>
      </c>
      <c r="BR5" s="789"/>
      <c r="BS5" s="789"/>
      <c r="BT5" s="789"/>
      <c r="BU5" s="789"/>
      <c r="BV5" s="789"/>
      <c r="BW5" s="789"/>
      <c r="BX5" s="789"/>
      <c r="BY5" s="789"/>
      <c r="BZ5" s="789"/>
      <c r="CA5" s="789"/>
      <c r="CB5" s="789"/>
      <c r="CC5" s="789"/>
      <c r="CD5" s="789"/>
      <c r="CE5" s="789"/>
      <c r="CF5" s="789"/>
      <c r="CG5" s="790"/>
      <c r="CH5" s="765" t="s">
        <v>382</v>
      </c>
      <c r="CI5" s="766"/>
      <c r="CJ5" s="766"/>
      <c r="CK5" s="766"/>
      <c r="CL5" s="767"/>
      <c r="CM5" s="765" t="s">
        <v>383</v>
      </c>
      <c r="CN5" s="766"/>
      <c r="CO5" s="766"/>
      <c r="CP5" s="766"/>
      <c r="CQ5" s="767"/>
      <c r="CR5" s="765" t="s">
        <v>384</v>
      </c>
      <c r="CS5" s="766"/>
      <c r="CT5" s="766"/>
      <c r="CU5" s="766"/>
      <c r="CV5" s="767"/>
      <c r="CW5" s="765" t="s">
        <v>385</v>
      </c>
      <c r="CX5" s="766"/>
      <c r="CY5" s="766"/>
      <c r="CZ5" s="766"/>
      <c r="DA5" s="767"/>
      <c r="DB5" s="765" t="s">
        <v>386</v>
      </c>
      <c r="DC5" s="766"/>
      <c r="DD5" s="766"/>
      <c r="DE5" s="766"/>
      <c r="DF5" s="767"/>
      <c r="DG5" s="771" t="s">
        <v>387</v>
      </c>
      <c r="DH5" s="772"/>
      <c r="DI5" s="772"/>
      <c r="DJ5" s="772"/>
      <c r="DK5" s="773"/>
      <c r="DL5" s="771" t="s">
        <v>388</v>
      </c>
      <c r="DM5" s="772"/>
      <c r="DN5" s="772"/>
      <c r="DO5" s="772"/>
      <c r="DP5" s="773"/>
      <c r="DQ5" s="765" t="s">
        <v>389</v>
      </c>
      <c r="DR5" s="766"/>
      <c r="DS5" s="766"/>
      <c r="DT5" s="766"/>
      <c r="DU5" s="767"/>
      <c r="DV5" s="765" t="s">
        <v>380</v>
      </c>
      <c r="DW5" s="766"/>
      <c r="DX5" s="766"/>
      <c r="DY5" s="766"/>
      <c r="DZ5" s="777"/>
      <c r="EA5" s="256"/>
    </row>
    <row r="6" spans="1:131" s="257" customFormat="1" ht="26.25" customHeight="1" thickBot="1">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c r="A7" s="260">
        <v>1</v>
      </c>
      <c r="B7" s="779" t="s">
        <v>390</v>
      </c>
      <c r="C7" s="780"/>
      <c r="D7" s="780"/>
      <c r="E7" s="780"/>
      <c r="F7" s="780"/>
      <c r="G7" s="780"/>
      <c r="H7" s="780"/>
      <c r="I7" s="780"/>
      <c r="J7" s="780"/>
      <c r="K7" s="780"/>
      <c r="L7" s="780"/>
      <c r="M7" s="780"/>
      <c r="N7" s="780"/>
      <c r="O7" s="780"/>
      <c r="P7" s="781"/>
      <c r="Q7" s="782">
        <v>6420</v>
      </c>
      <c r="R7" s="783"/>
      <c r="S7" s="783"/>
      <c r="T7" s="783"/>
      <c r="U7" s="783"/>
      <c r="V7" s="783">
        <v>6178</v>
      </c>
      <c r="W7" s="783"/>
      <c r="X7" s="783"/>
      <c r="Y7" s="783"/>
      <c r="Z7" s="783"/>
      <c r="AA7" s="783">
        <v>242</v>
      </c>
      <c r="AB7" s="783"/>
      <c r="AC7" s="783"/>
      <c r="AD7" s="783"/>
      <c r="AE7" s="784"/>
      <c r="AF7" s="785">
        <v>175</v>
      </c>
      <c r="AG7" s="786"/>
      <c r="AH7" s="786"/>
      <c r="AI7" s="786"/>
      <c r="AJ7" s="787"/>
      <c r="AK7" s="822">
        <v>26</v>
      </c>
      <c r="AL7" s="823"/>
      <c r="AM7" s="823"/>
      <c r="AN7" s="823"/>
      <c r="AO7" s="823"/>
      <c r="AP7" s="823">
        <v>2476</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c r="BT7" s="827"/>
      <c r="BU7" s="827"/>
      <c r="BV7" s="827"/>
      <c r="BW7" s="827"/>
      <c r="BX7" s="827"/>
      <c r="BY7" s="827"/>
      <c r="BZ7" s="827"/>
      <c r="CA7" s="827"/>
      <c r="CB7" s="827"/>
      <c r="CC7" s="827"/>
      <c r="CD7" s="827"/>
      <c r="CE7" s="827"/>
      <c r="CF7" s="827"/>
      <c r="CG7" s="828"/>
      <c r="CH7" s="819"/>
      <c r="CI7" s="820"/>
      <c r="CJ7" s="820"/>
      <c r="CK7" s="820"/>
      <c r="CL7" s="821"/>
      <c r="CM7" s="819"/>
      <c r="CN7" s="820"/>
      <c r="CO7" s="820"/>
      <c r="CP7" s="820"/>
      <c r="CQ7" s="821"/>
      <c r="CR7" s="819"/>
      <c r="CS7" s="820"/>
      <c r="CT7" s="820"/>
      <c r="CU7" s="820"/>
      <c r="CV7" s="821"/>
      <c r="CW7" s="819"/>
      <c r="CX7" s="820"/>
      <c r="CY7" s="820"/>
      <c r="CZ7" s="820"/>
      <c r="DA7" s="821"/>
      <c r="DB7" s="819"/>
      <c r="DC7" s="820"/>
      <c r="DD7" s="820"/>
      <c r="DE7" s="820"/>
      <c r="DF7" s="821"/>
      <c r="DG7" s="819"/>
      <c r="DH7" s="820"/>
      <c r="DI7" s="820"/>
      <c r="DJ7" s="820"/>
      <c r="DK7" s="821"/>
      <c r="DL7" s="819"/>
      <c r="DM7" s="820"/>
      <c r="DN7" s="820"/>
      <c r="DO7" s="820"/>
      <c r="DP7" s="821"/>
      <c r="DQ7" s="819"/>
      <c r="DR7" s="820"/>
      <c r="DS7" s="820"/>
      <c r="DT7" s="820"/>
      <c r="DU7" s="821"/>
      <c r="DV7" s="800"/>
      <c r="DW7" s="801"/>
      <c r="DX7" s="801"/>
      <c r="DY7" s="801"/>
      <c r="DZ7" s="802"/>
      <c r="EA7" s="256"/>
    </row>
    <row r="8" spans="1:131" s="257" customFormat="1" ht="26.25" customHeight="1">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391</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c r="A23" s="266" t="s">
        <v>392</v>
      </c>
      <c r="B23" s="838" t="s">
        <v>393</v>
      </c>
      <c r="C23" s="839"/>
      <c r="D23" s="839"/>
      <c r="E23" s="839"/>
      <c r="F23" s="839"/>
      <c r="G23" s="839"/>
      <c r="H23" s="839"/>
      <c r="I23" s="839"/>
      <c r="J23" s="839"/>
      <c r="K23" s="839"/>
      <c r="L23" s="839"/>
      <c r="M23" s="839"/>
      <c r="N23" s="839"/>
      <c r="O23" s="839"/>
      <c r="P23" s="840"/>
      <c r="Q23" s="841">
        <v>6420</v>
      </c>
      <c r="R23" s="842"/>
      <c r="S23" s="842"/>
      <c r="T23" s="842"/>
      <c r="U23" s="842"/>
      <c r="V23" s="842">
        <v>6178</v>
      </c>
      <c r="W23" s="842"/>
      <c r="X23" s="842"/>
      <c r="Y23" s="842"/>
      <c r="Z23" s="842"/>
      <c r="AA23" s="842">
        <v>242</v>
      </c>
      <c r="AB23" s="842"/>
      <c r="AC23" s="842"/>
      <c r="AD23" s="842"/>
      <c r="AE23" s="843"/>
      <c r="AF23" s="844">
        <v>175</v>
      </c>
      <c r="AG23" s="842"/>
      <c r="AH23" s="842"/>
      <c r="AI23" s="842"/>
      <c r="AJ23" s="845"/>
      <c r="AK23" s="846"/>
      <c r="AL23" s="847"/>
      <c r="AM23" s="847"/>
      <c r="AN23" s="847"/>
      <c r="AO23" s="847"/>
      <c r="AP23" s="842">
        <v>2476</v>
      </c>
      <c r="AQ23" s="842"/>
      <c r="AR23" s="842"/>
      <c r="AS23" s="842"/>
      <c r="AT23" s="842"/>
      <c r="AU23" s="848"/>
      <c r="AV23" s="848"/>
      <c r="AW23" s="848"/>
      <c r="AX23" s="848"/>
      <c r="AY23" s="849"/>
      <c r="AZ23" s="857" t="s">
        <v>228</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c r="A24" s="856" t="s">
        <v>394</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c r="A25" s="797" t="s">
        <v>395</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c r="A26" s="788" t="s">
        <v>373</v>
      </c>
      <c r="B26" s="789"/>
      <c r="C26" s="789"/>
      <c r="D26" s="789"/>
      <c r="E26" s="789"/>
      <c r="F26" s="789"/>
      <c r="G26" s="789"/>
      <c r="H26" s="789"/>
      <c r="I26" s="789"/>
      <c r="J26" s="789"/>
      <c r="K26" s="789"/>
      <c r="L26" s="789"/>
      <c r="M26" s="789"/>
      <c r="N26" s="789"/>
      <c r="O26" s="789"/>
      <c r="P26" s="790"/>
      <c r="Q26" s="765" t="s">
        <v>396</v>
      </c>
      <c r="R26" s="766"/>
      <c r="S26" s="766"/>
      <c r="T26" s="766"/>
      <c r="U26" s="767"/>
      <c r="V26" s="765" t="s">
        <v>397</v>
      </c>
      <c r="W26" s="766"/>
      <c r="X26" s="766"/>
      <c r="Y26" s="766"/>
      <c r="Z26" s="767"/>
      <c r="AA26" s="765" t="s">
        <v>398</v>
      </c>
      <c r="AB26" s="766"/>
      <c r="AC26" s="766"/>
      <c r="AD26" s="766"/>
      <c r="AE26" s="766"/>
      <c r="AF26" s="860" t="s">
        <v>399</v>
      </c>
      <c r="AG26" s="861"/>
      <c r="AH26" s="861"/>
      <c r="AI26" s="861"/>
      <c r="AJ26" s="862"/>
      <c r="AK26" s="766" t="s">
        <v>400</v>
      </c>
      <c r="AL26" s="766"/>
      <c r="AM26" s="766"/>
      <c r="AN26" s="766"/>
      <c r="AO26" s="767"/>
      <c r="AP26" s="765" t="s">
        <v>401</v>
      </c>
      <c r="AQ26" s="766"/>
      <c r="AR26" s="766"/>
      <c r="AS26" s="766"/>
      <c r="AT26" s="767"/>
      <c r="AU26" s="765" t="s">
        <v>402</v>
      </c>
      <c r="AV26" s="766"/>
      <c r="AW26" s="766"/>
      <c r="AX26" s="766"/>
      <c r="AY26" s="767"/>
      <c r="AZ26" s="765" t="s">
        <v>403</v>
      </c>
      <c r="BA26" s="766"/>
      <c r="BB26" s="766"/>
      <c r="BC26" s="766"/>
      <c r="BD26" s="767"/>
      <c r="BE26" s="765" t="s">
        <v>380</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c r="A28" s="268">
        <v>1</v>
      </c>
      <c r="B28" s="779" t="s">
        <v>404</v>
      </c>
      <c r="C28" s="780"/>
      <c r="D28" s="780"/>
      <c r="E28" s="780"/>
      <c r="F28" s="780"/>
      <c r="G28" s="780"/>
      <c r="H28" s="780"/>
      <c r="I28" s="780"/>
      <c r="J28" s="780"/>
      <c r="K28" s="780"/>
      <c r="L28" s="780"/>
      <c r="M28" s="780"/>
      <c r="N28" s="780"/>
      <c r="O28" s="780"/>
      <c r="P28" s="781"/>
      <c r="Q28" s="870">
        <v>1144</v>
      </c>
      <c r="R28" s="871"/>
      <c r="S28" s="871"/>
      <c r="T28" s="871"/>
      <c r="U28" s="871"/>
      <c r="V28" s="871">
        <v>1090</v>
      </c>
      <c r="W28" s="871"/>
      <c r="X28" s="871"/>
      <c r="Y28" s="871"/>
      <c r="Z28" s="871"/>
      <c r="AA28" s="871">
        <v>53</v>
      </c>
      <c r="AB28" s="871"/>
      <c r="AC28" s="871"/>
      <c r="AD28" s="871"/>
      <c r="AE28" s="872"/>
      <c r="AF28" s="873">
        <v>53</v>
      </c>
      <c r="AG28" s="871"/>
      <c r="AH28" s="871"/>
      <c r="AI28" s="871"/>
      <c r="AJ28" s="874"/>
      <c r="AK28" s="875">
        <v>81</v>
      </c>
      <c r="AL28" s="866"/>
      <c r="AM28" s="866"/>
      <c r="AN28" s="866"/>
      <c r="AO28" s="866"/>
      <c r="AP28" s="866" t="s">
        <v>508</v>
      </c>
      <c r="AQ28" s="866"/>
      <c r="AR28" s="866"/>
      <c r="AS28" s="866"/>
      <c r="AT28" s="866"/>
      <c r="AU28" s="866" t="s">
        <v>508</v>
      </c>
      <c r="AV28" s="866"/>
      <c r="AW28" s="866"/>
      <c r="AX28" s="866"/>
      <c r="AY28" s="866"/>
      <c r="AZ28" s="867" t="s">
        <v>508</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c r="A29" s="268">
        <v>2</v>
      </c>
      <c r="B29" s="803" t="s">
        <v>405</v>
      </c>
      <c r="C29" s="804"/>
      <c r="D29" s="804"/>
      <c r="E29" s="804"/>
      <c r="F29" s="804"/>
      <c r="G29" s="804"/>
      <c r="H29" s="804"/>
      <c r="I29" s="804"/>
      <c r="J29" s="804"/>
      <c r="K29" s="804"/>
      <c r="L29" s="804"/>
      <c r="M29" s="804"/>
      <c r="N29" s="804"/>
      <c r="O29" s="804"/>
      <c r="P29" s="805"/>
      <c r="Q29" s="806">
        <v>1147</v>
      </c>
      <c r="R29" s="807"/>
      <c r="S29" s="807"/>
      <c r="T29" s="807"/>
      <c r="U29" s="807"/>
      <c r="V29" s="807">
        <v>1117</v>
      </c>
      <c r="W29" s="807"/>
      <c r="X29" s="807"/>
      <c r="Y29" s="807"/>
      <c r="Z29" s="807"/>
      <c r="AA29" s="807">
        <v>30</v>
      </c>
      <c r="AB29" s="807"/>
      <c r="AC29" s="807"/>
      <c r="AD29" s="807"/>
      <c r="AE29" s="808"/>
      <c r="AF29" s="809">
        <v>30</v>
      </c>
      <c r="AG29" s="810"/>
      <c r="AH29" s="810"/>
      <c r="AI29" s="810"/>
      <c r="AJ29" s="811"/>
      <c r="AK29" s="878">
        <v>178</v>
      </c>
      <c r="AL29" s="879"/>
      <c r="AM29" s="879"/>
      <c r="AN29" s="879"/>
      <c r="AO29" s="879"/>
      <c r="AP29" s="879" t="s">
        <v>508</v>
      </c>
      <c r="AQ29" s="879"/>
      <c r="AR29" s="879"/>
      <c r="AS29" s="879"/>
      <c r="AT29" s="879"/>
      <c r="AU29" s="879" t="s">
        <v>508</v>
      </c>
      <c r="AV29" s="879"/>
      <c r="AW29" s="879"/>
      <c r="AX29" s="879"/>
      <c r="AY29" s="879"/>
      <c r="AZ29" s="880" t="s">
        <v>508</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c r="A30" s="268">
        <v>3</v>
      </c>
      <c r="B30" s="803" t="s">
        <v>406</v>
      </c>
      <c r="C30" s="804"/>
      <c r="D30" s="804"/>
      <c r="E30" s="804"/>
      <c r="F30" s="804"/>
      <c r="G30" s="804"/>
      <c r="H30" s="804"/>
      <c r="I30" s="804"/>
      <c r="J30" s="804"/>
      <c r="K30" s="804"/>
      <c r="L30" s="804"/>
      <c r="M30" s="804"/>
      <c r="N30" s="804"/>
      <c r="O30" s="804"/>
      <c r="P30" s="805"/>
      <c r="Q30" s="806">
        <v>92</v>
      </c>
      <c r="R30" s="807"/>
      <c r="S30" s="807"/>
      <c r="T30" s="807"/>
      <c r="U30" s="807"/>
      <c r="V30" s="807">
        <v>91</v>
      </c>
      <c r="W30" s="807"/>
      <c r="X30" s="807"/>
      <c r="Y30" s="807"/>
      <c r="Z30" s="807"/>
      <c r="AA30" s="807">
        <v>1</v>
      </c>
      <c r="AB30" s="807"/>
      <c r="AC30" s="807"/>
      <c r="AD30" s="807"/>
      <c r="AE30" s="808"/>
      <c r="AF30" s="809">
        <v>1</v>
      </c>
      <c r="AG30" s="810"/>
      <c r="AH30" s="810"/>
      <c r="AI30" s="810"/>
      <c r="AJ30" s="811"/>
      <c r="AK30" s="878">
        <v>28</v>
      </c>
      <c r="AL30" s="879"/>
      <c r="AM30" s="879"/>
      <c r="AN30" s="879"/>
      <c r="AO30" s="879"/>
      <c r="AP30" s="879" t="s">
        <v>508</v>
      </c>
      <c r="AQ30" s="879"/>
      <c r="AR30" s="879"/>
      <c r="AS30" s="879"/>
      <c r="AT30" s="879"/>
      <c r="AU30" s="879" t="s">
        <v>508</v>
      </c>
      <c r="AV30" s="879"/>
      <c r="AW30" s="879"/>
      <c r="AX30" s="879"/>
      <c r="AY30" s="879"/>
      <c r="AZ30" s="880" t="s">
        <v>508</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c r="A31" s="268">
        <v>4</v>
      </c>
      <c r="B31" s="803" t="s">
        <v>407</v>
      </c>
      <c r="C31" s="804"/>
      <c r="D31" s="804"/>
      <c r="E31" s="804"/>
      <c r="F31" s="804"/>
      <c r="G31" s="804"/>
      <c r="H31" s="804"/>
      <c r="I31" s="804"/>
      <c r="J31" s="804"/>
      <c r="K31" s="804"/>
      <c r="L31" s="804"/>
      <c r="M31" s="804"/>
      <c r="N31" s="804"/>
      <c r="O31" s="804"/>
      <c r="P31" s="805"/>
      <c r="Q31" s="806">
        <v>264</v>
      </c>
      <c r="R31" s="807"/>
      <c r="S31" s="807"/>
      <c r="T31" s="807"/>
      <c r="U31" s="807"/>
      <c r="V31" s="807">
        <v>239</v>
      </c>
      <c r="W31" s="807"/>
      <c r="X31" s="807"/>
      <c r="Y31" s="807"/>
      <c r="Z31" s="807"/>
      <c r="AA31" s="807">
        <v>25</v>
      </c>
      <c r="AB31" s="807"/>
      <c r="AC31" s="807"/>
      <c r="AD31" s="807"/>
      <c r="AE31" s="808"/>
      <c r="AF31" s="809">
        <v>294</v>
      </c>
      <c r="AG31" s="810"/>
      <c r="AH31" s="810"/>
      <c r="AI31" s="810"/>
      <c r="AJ31" s="811"/>
      <c r="AK31" s="878">
        <v>39</v>
      </c>
      <c r="AL31" s="879"/>
      <c r="AM31" s="879"/>
      <c r="AN31" s="879"/>
      <c r="AO31" s="879"/>
      <c r="AP31" s="879">
        <v>1247</v>
      </c>
      <c r="AQ31" s="879"/>
      <c r="AR31" s="879"/>
      <c r="AS31" s="879"/>
      <c r="AT31" s="879"/>
      <c r="AU31" s="879">
        <v>348</v>
      </c>
      <c r="AV31" s="879"/>
      <c r="AW31" s="879"/>
      <c r="AX31" s="879"/>
      <c r="AY31" s="879"/>
      <c r="AZ31" s="880" t="s">
        <v>508</v>
      </c>
      <c r="BA31" s="880"/>
      <c r="BB31" s="880"/>
      <c r="BC31" s="880"/>
      <c r="BD31" s="880"/>
      <c r="BE31" s="876" t="s">
        <v>408</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c r="A32" s="268">
        <v>5</v>
      </c>
      <c r="B32" s="803" t="s">
        <v>409</v>
      </c>
      <c r="C32" s="804"/>
      <c r="D32" s="804"/>
      <c r="E32" s="804"/>
      <c r="F32" s="804"/>
      <c r="G32" s="804"/>
      <c r="H32" s="804"/>
      <c r="I32" s="804"/>
      <c r="J32" s="804"/>
      <c r="K32" s="804"/>
      <c r="L32" s="804"/>
      <c r="M32" s="804"/>
      <c r="N32" s="804"/>
      <c r="O32" s="804"/>
      <c r="P32" s="805"/>
      <c r="Q32" s="806">
        <v>822</v>
      </c>
      <c r="R32" s="807"/>
      <c r="S32" s="807"/>
      <c r="T32" s="807"/>
      <c r="U32" s="807"/>
      <c r="V32" s="807">
        <v>833</v>
      </c>
      <c r="W32" s="807"/>
      <c r="X32" s="807"/>
      <c r="Y32" s="807"/>
      <c r="Z32" s="807"/>
      <c r="AA32" s="807">
        <v>-12</v>
      </c>
      <c r="AB32" s="807"/>
      <c r="AC32" s="807"/>
      <c r="AD32" s="807"/>
      <c r="AE32" s="808"/>
      <c r="AF32" s="809">
        <v>35</v>
      </c>
      <c r="AG32" s="810"/>
      <c r="AH32" s="810"/>
      <c r="AI32" s="810"/>
      <c r="AJ32" s="811"/>
      <c r="AK32" s="878">
        <v>348</v>
      </c>
      <c r="AL32" s="879"/>
      <c r="AM32" s="879"/>
      <c r="AN32" s="879"/>
      <c r="AO32" s="879"/>
      <c r="AP32" s="879">
        <v>371</v>
      </c>
      <c r="AQ32" s="879"/>
      <c r="AR32" s="879"/>
      <c r="AS32" s="879"/>
      <c r="AT32" s="879"/>
      <c r="AU32" s="879">
        <v>270</v>
      </c>
      <c r="AV32" s="879"/>
      <c r="AW32" s="879"/>
      <c r="AX32" s="879"/>
      <c r="AY32" s="879"/>
      <c r="AZ32" s="880" t="s">
        <v>508</v>
      </c>
      <c r="BA32" s="880"/>
      <c r="BB32" s="880"/>
      <c r="BC32" s="880"/>
      <c r="BD32" s="880"/>
      <c r="BE32" s="876" t="s">
        <v>410</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c r="A33" s="268">
        <v>6</v>
      </c>
      <c r="B33" s="803" t="s">
        <v>411</v>
      </c>
      <c r="C33" s="804"/>
      <c r="D33" s="804"/>
      <c r="E33" s="804"/>
      <c r="F33" s="804"/>
      <c r="G33" s="804"/>
      <c r="H33" s="804"/>
      <c r="I33" s="804"/>
      <c r="J33" s="804"/>
      <c r="K33" s="804"/>
      <c r="L33" s="804"/>
      <c r="M33" s="804"/>
      <c r="N33" s="804"/>
      <c r="O33" s="804"/>
      <c r="P33" s="805"/>
      <c r="Q33" s="806">
        <v>413</v>
      </c>
      <c r="R33" s="807"/>
      <c r="S33" s="807"/>
      <c r="T33" s="807"/>
      <c r="U33" s="807"/>
      <c r="V33" s="807">
        <v>404</v>
      </c>
      <c r="W33" s="807"/>
      <c r="X33" s="807"/>
      <c r="Y33" s="807"/>
      <c r="Z33" s="807"/>
      <c r="AA33" s="807">
        <v>8</v>
      </c>
      <c r="AB33" s="807"/>
      <c r="AC33" s="807"/>
      <c r="AD33" s="807"/>
      <c r="AE33" s="808"/>
      <c r="AF33" s="809">
        <v>8</v>
      </c>
      <c r="AG33" s="810"/>
      <c r="AH33" s="810"/>
      <c r="AI33" s="810"/>
      <c r="AJ33" s="811"/>
      <c r="AK33" s="878">
        <v>129</v>
      </c>
      <c r="AL33" s="879"/>
      <c r="AM33" s="879"/>
      <c r="AN33" s="879"/>
      <c r="AO33" s="879"/>
      <c r="AP33" s="879">
        <v>1246</v>
      </c>
      <c r="AQ33" s="879"/>
      <c r="AR33" s="879"/>
      <c r="AS33" s="879"/>
      <c r="AT33" s="879"/>
      <c r="AU33" s="879">
        <v>973</v>
      </c>
      <c r="AV33" s="879"/>
      <c r="AW33" s="879"/>
      <c r="AX33" s="879"/>
      <c r="AY33" s="879"/>
      <c r="AZ33" s="880" t="s">
        <v>508</v>
      </c>
      <c r="BA33" s="880"/>
      <c r="BB33" s="880"/>
      <c r="BC33" s="880"/>
      <c r="BD33" s="880"/>
      <c r="BE33" s="876" t="s">
        <v>412</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c r="A34" s="268">
        <v>7</v>
      </c>
      <c r="B34" s="803" t="s">
        <v>413</v>
      </c>
      <c r="C34" s="804"/>
      <c r="D34" s="804"/>
      <c r="E34" s="804"/>
      <c r="F34" s="804"/>
      <c r="G34" s="804"/>
      <c r="H34" s="804"/>
      <c r="I34" s="804"/>
      <c r="J34" s="804"/>
      <c r="K34" s="804"/>
      <c r="L34" s="804"/>
      <c r="M34" s="804"/>
      <c r="N34" s="804"/>
      <c r="O34" s="804"/>
      <c r="P34" s="805"/>
      <c r="Q34" s="806">
        <v>11</v>
      </c>
      <c r="R34" s="807"/>
      <c r="S34" s="807"/>
      <c r="T34" s="807"/>
      <c r="U34" s="807"/>
      <c r="V34" s="807">
        <v>11</v>
      </c>
      <c r="W34" s="807"/>
      <c r="X34" s="807"/>
      <c r="Y34" s="807"/>
      <c r="Z34" s="807"/>
      <c r="AA34" s="807">
        <v>0</v>
      </c>
      <c r="AB34" s="807"/>
      <c r="AC34" s="807"/>
      <c r="AD34" s="807"/>
      <c r="AE34" s="808"/>
      <c r="AF34" s="809">
        <v>0</v>
      </c>
      <c r="AG34" s="810"/>
      <c r="AH34" s="810"/>
      <c r="AI34" s="810"/>
      <c r="AJ34" s="811"/>
      <c r="AK34" s="878">
        <v>2</v>
      </c>
      <c r="AL34" s="879"/>
      <c r="AM34" s="879"/>
      <c r="AN34" s="879"/>
      <c r="AO34" s="879"/>
      <c r="AP34" s="879" t="s">
        <v>508</v>
      </c>
      <c r="AQ34" s="879"/>
      <c r="AR34" s="879"/>
      <c r="AS34" s="879"/>
      <c r="AT34" s="879"/>
      <c r="AU34" s="879" t="s">
        <v>508</v>
      </c>
      <c r="AV34" s="879"/>
      <c r="AW34" s="879"/>
      <c r="AX34" s="879"/>
      <c r="AY34" s="879"/>
      <c r="AZ34" s="880" t="s">
        <v>508</v>
      </c>
      <c r="BA34" s="880"/>
      <c r="BB34" s="880"/>
      <c r="BC34" s="880"/>
      <c r="BD34" s="880"/>
      <c r="BE34" s="876" t="s">
        <v>412</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414</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c r="A63" s="266" t="s">
        <v>392</v>
      </c>
      <c r="B63" s="838" t="s">
        <v>415</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421</v>
      </c>
      <c r="AG63" s="890"/>
      <c r="AH63" s="890"/>
      <c r="AI63" s="890"/>
      <c r="AJ63" s="891"/>
      <c r="AK63" s="892"/>
      <c r="AL63" s="887"/>
      <c r="AM63" s="887"/>
      <c r="AN63" s="887"/>
      <c r="AO63" s="887"/>
      <c r="AP63" s="890">
        <v>2864</v>
      </c>
      <c r="AQ63" s="890"/>
      <c r="AR63" s="890"/>
      <c r="AS63" s="890"/>
      <c r="AT63" s="890"/>
      <c r="AU63" s="890">
        <v>1591</v>
      </c>
      <c r="AV63" s="890"/>
      <c r="AW63" s="890"/>
      <c r="AX63" s="890"/>
      <c r="AY63" s="890"/>
      <c r="AZ63" s="894"/>
      <c r="BA63" s="894"/>
      <c r="BB63" s="894"/>
      <c r="BC63" s="894"/>
      <c r="BD63" s="894"/>
      <c r="BE63" s="895"/>
      <c r="BF63" s="895"/>
      <c r="BG63" s="895"/>
      <c r="BH63" s="895"/>
      <c r="BI63" s="896"/>
      <c r="BJ63" s="897" t="s">
        <v>228</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c r="A66" s="788" t="s">
        <v>417</v>
      </c>
      <c r="B66" s="789"/>
      <c r="C66" s="789"/>
      <c r="D66" s="789"/>
      <c r="E66" s="789"/>
      <c r="F66" s="789"/>
      <c r="G66" s="789"/>
      <c r="H66" s="789"/>
      <c r="I66" s="789"/>
      <c r="J66" s="789"/>
      <c r="K66" s="789"/>
      <c r="L66" s="789"/>
      <c r="M66" s="789"/>
      <c r="N66" s="789"/>
      <c r="O66" s="789"/>
      <c r="P66" s="790"/>
      <c r="Q66" s="765" t="s">
        <v>396</v>
      </c>
      <c r="R66" s="766"/>
      <c r="S66" s="766"/>
      <c r="T66" s="766"/>
      <c r="U66" s="767"/>
      <c r="V66" s="765" t="s">
        <v>397</v>
      </c>
      <c r="W66" s="766"/>
      <c r="X66" s="766"/>
      <c r="Y66" s="766"/>
      <c r="Z66" s="767"/>
      <c r="AA66" s="765" t="s">
        <v>398</v>
      </c>
      <c r="AB66" s="766"/>
      <c r="AC66" s="766"/>
      <c r="AD66" s="766"/>
      <c r="AE66" s="767"/>
      <c r="AF66" s="900" t="s">
        <v>399</v>
      </c>
      <c r="AG66" s="861"/>
      <c r="AH66" s="861"/>
      <c r="AI66" s="861"/>
      <c r="AJ66" s="901"/>
      <c r="AK66" s="765" t="s">
        <v>418</v>
      </c>
      <c r="AL66" s="789"/>
      <c r="AM66" s="789"/>
      <c r="AN66" s="789"/>
      <c r="AO66" s="790"/>
      <c r="AP66" s="765" t="s">
        <v>401</v>
      </c>
      <c r="AQ66" s="766"/>
      <c r="AR66" s="766"/>
      <c r="AS66" s="766"/>
      <c r="AT66" s="767"/>
      <c r="AU66" s="765" t="s">
        <v>419</v>
      </c>
      <c r="AV66" s="766"/>
      <c r="AW66" s="766"/>
      <c r="AX66" s="766"/>
      <c r="AY66" s="767"/>
      <c r="AZ66" s="765" t="s">
        <v>380</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c r="A68" s="260">
        <v>1</v>
      </c>
      <c r="B68" s="917" t="s">
        <v>578</v>
      </c>
      <c r="C68" s="918"/>
      <c r="D68" s="918"/>
      <c r="E68" s="918"/>
      <c r="F68" s="918"/>
      <c r="G68" s="918"/>
      <c r="H68" s="918"/>
      <c r="I68" s="918"/>
      <c r="J68" s="918"/>
      <c r="K68" s="918"/>
      <c r="L68" s="918"/>
      <c r="M68" s="918"/>
      <c r="N68" s="918"/>
      <c r="O68" s="918"/>
      <c r="P68" s="919"/>
      <c r="Q68" s="920">
        <v>12230</v>
      </c>
      <c r="R68" s="914"/>
      <c r="S68" s="914"/>
      <c r="T68" s="914"/>
      <c r="U68" s="914"/>
      <c r="V68" s="914">
        <v>11541</v>
      </c>
      <c r="W68" s="914"/>
      <c r="X68" s="914"/>
      <c r="Y68" s="914"/>
      <c r="Z68" s="914"/>
      <c r="AA68" s="914">
        <v>689</v>
      </c>
      <c r="AB68" s="914"/>
      <c r="AC68" s="914"/>
      <c r="AD68" s="914"/>
      <c r="AE68" s="914"/>
      <c r="AF68" s="914">
        <v>689</v>
      </c>
      <c r="AG68" s="914"/>
      <c r="AH68" s="914"/>
      <c r="AI68" s="914"/>
      <c r="AJ68" s="914"/>
      <c r="AK68" s="914">
        <v>318</v>
      </c>
      <c r="AL68" s="914"/>
      <c r="AM68" s="914"/>
      <c r="AN68" s="914"/>
      <c r="AO68" s="914"/>
      <c r="AP68" s="914" t="s">
        <v>508</v>
      </c>
      <c r="AQ68" s="914"/>
      <c r="AR68" s="914"/>
      <c r="AS68" s="914"/>
      <c r="AT68" s="914"/>
      <c r="AU68" s="914" t="s">
        <v>508</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c r="A69" s="263">
        <v>2</v>
      </c>
      <c r="B69" s="921" t="s">
        <v>579</v>
      </c>
      <c r="C69" s="922"/>
      <c r="D69" s="922"/>
      <c r="E69" s="922"/>
      <c r="F69" s="922"/>
      <c r="G69" s="922"/>
      <c r="H69" s="922"/>
      <c r="I69" s="922"/>
      <c r="J69" s="922"/>
      <c r="K69" s="922"/>
      <c r="L69" s="922"/>
      <c r="M69" s="922"/>
      <c r="N69" s="922"/>
      <c r="O69" s="922"/>
      <c r="P69" s="923"/>
      <c r="Q69" s="924">
        <v>858</v>
      </c>
      <c r="R69" s="879"/>
      <c r="S69" s="879"/>
      <c r="T69" s="879"/>
      <c r="U69" s="879"/>
      <c r="V69" s="879">
        <v>856</v>
      </c>
      <c r="W69" s="879"/>
      <c r="X69" s="879"/>
      <c r="Y69" s="879"/>
      <c r="Z69" s="879"/>
      <c r="AA69" s="879">
        <v>2</v>
      </c>
      <c r="AB69" s="879"/>
      <c r="AC69" s="879"/>
      <c r="AD69" s="879"/>
      <c r="AE69" s="879"/>
      <c r="AF69" s="879">
        <v>2</v>
      </c>
      <c r="AG69" s="879"/>
      <c r="AH69" s="879"/>
      <c r="AI69" s="879"/>
      <c r="AJ69" s="879"/>
      <c r="AK69" s="879">
        <v>4</v>
      </c>
      <c r="AL69" s="879"/>
      <c r="AM69" s="879"/>
      <c r="AN69" s="879"/>
      <c r="AO69" s="879"/>
      <c r="AP69" s="879" t="s">
        <v>508</v>
      </c>
      <c r="AQ69" s="879"/>
      <c r="AR69" s="879"/>
      <c r="AS69" s="879"/>
      <c r="AT69" s="879"/>
      <c r="AU69" s="879" t="s">
        <v>508</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c r="A70" s="263">
        <v>3</v>
      </c>
      <c r="B70" s="921" t="s">
        <v>580</v>
      </c>
      <c r="C70" s="922"/>
      <c r="D70" s="922"/>
      <c r="E70" s="922"/>
      <c r="F70" s="922"/>
      <c r="G70" s="922"/>
      <c r="H70" s="922"/>
      <c r="I70" s="922"/>
      <c r="J70" s="922"/>
      <c r="K70" s="922"/>
      <c r="L70" s="922"/>
      <c r="M70" s="922"/>
      <c r="N70" s="922"/>
      <c r="O70" s="922"/>
      <c r="P70" s="923"/>
      <c r="Q70" s="924">
        <v>5179</v>
      </c>
      <c r="R70" s="879"/>
      <c r="S70" s="879"/>
      <c r="T70" s="879"/>
      <c r="U70" s="879"/>
      <c r="V70" s="879">
        <v>4992</v>
      </c>
      <c r="W70" s="879"/>
      <c r="X70" s="879"/>
      <c r="Y70" s="879"/>
      <c r="Z70" s="879"/>
      <c r="AA70" s="879">
        <v>187</v>
      </c>
      <c r="AB70" s="879"/>
      <c r="AC70" s="879"/>
      <c r="AD70" s="879"/>
      <c r="AE70" s="879"/>
      <c r="AF70" s="879">
        <v>132</v>
      </c>
      <c r="AG70" s="879"/>
      <c r="AH70" s="879"/>
      <c r="AI70" s="879"/>
      <c r="AJ70" s="879"/>
      <c r="AK70" s="879">
        <v>24</v>
      </c>
      <c r="AL70" s="879"/>
      <c r="AM70" s="879"/>
      <c r="AN70" s="879"/>
      <c r="AO70" s="879"/>
      <c r="AP70" s="879">
        <v>4758</v>
      </c>
      <c r="AQ70" s="879"/>
      <c r="AR70" s="879"/>
      <c r="AS70" s="879"/>
      <c r="AT70" s="879"/>
      <c r="AU70" s="879">
        <v>174</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c r="A71" s="263">
        <v>4</v>
      </c>
      <c r="B71" s="921" t="s">
        <v>581</v>
      </c>
      <c r="C71" s="922"/>
      <c r="D71" s="922"/>
      <c r="E71" s="922"/>
      <c r="F71" s="922"/>
      <c r="G71" s="922"/>
      <c r="H71" s="922"/>
      <c r="I71" s="922"/>
      <c r="J71" s="922"/>
      <c r="K71" s="922"/>
      <c r="L71" s="922"/>
      <c r="M71" s="922"/>
      <c r="N71" s="922"/>
      <c r="O71" s="922"/>
      <c r="P71" s="923"/>
      <c r="Q71" s="924">
        <v>141</v>
      </c>
      <c r="R71" s="879"/>
      <c r="S71" s="879"/>
      <c r="T71" s="879"/>
      <c r="U71" s="879"/>
      <c r="V71" s="879">
        <v>137</v>
      </c>
      <c r="W71" s="879"/>
      <c r="X71" s="879"/>
      <c r="Y71" s="879"/>
      <c r="Z71" s="879"/>
      <c r="AA71" s="879">
        <v>4</v>
      </c>
      <c r="AB71" s="879"/>
      <c r="AC71" s="879"/>
      <c r="AD71" s="879"/>
      <c r="AE71" s="879"/>
      <c r="AF71" s="879">
        <v>4</v>
      </c>
      <c r="AG71" s="879"/>
      <c r="AH71" s="879"/>
      <c r="AI71" s="879"/>
      <c r="AJ71" s="879"/>
      <c r="AK71" s="879" t="s">
        <v>508</v>
      </c>
      <c r="AL71" s="879"/>
      <c r="AM71" s="879"/>
      <c r="AN71" s="879"/>
      <c r="AO71" s="879"/>
      <c r="AP71" s="879" t="s">
        <v>508</v>
      </c>
      <c r="AQ71" s="879"/>
      <c r="AR71" s="879"/>
      <c r="AS71" s="879"/>
      <c r="AT71" s="879"/>
      <c r="AU71" s="879" t="s">
        <v>508</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c r="A72" s="263">
        <v>5</v>
      </c>
      <c r="B72" s="921" t="s">
        <v>582</v>
      </c>
      <c r="C72" s="922"/>
      <c r="D72" s="922"/>
      <c r="E72" s="922"/>
      <c r="F72" s="922"/>
      <c r="G72" s="922"/>
      <c r="H72" s="922"/>
      <c r="I72" s="922"/>
      <c r="J72" s="922"/>
      <c r="K72" s="922"/>
      <c r="L72" s="922"/>
      <c r="M72" s="922"/>
      <c r="N72" s="922"/>
      <c r="O72" s="922"/>
      <c r="P72" s="923"/>
      <c r="Q72" s="924">
        <v>237</v>
      </c>
      <c r="R72" s="879"/>
      <c r="S72" s="879"/>
      <c r="T72" s="879"/>
      <c r="U72" s="879"/>
      <c r="V72" s="879">
        <v>168</v>
      </c>
      <c r="W72" s="879"/>
      <c r="X72" s="879"/>
      <c r="Y72" s="879"/>
      <c r="Z72" s="879"/>
      <c r="AA72" s="879">
        <v>69</v>
      </c>
      <c r="AB72" s="879"/>
      <c r="AC72" s="879"/>
      <c r="AD72" s="879"/>
      <c r="AE72" s="879"/>
      <c r="AF72" s="879">
        <v>69</v>
      </c>
      <c r="AG72" s="879"/>
      <c r="AH72" s="879"/>
      <c r="AI72" s="879"/>
      <c r="AJ72" s="879"/>
      <c r="AK72" s="879">
        <v>36</v>
      </c>
      <c r="AL72" s="879"/>
      <c r="AM72" s="879"/>
      <c r="AN72" s="879"/>
      <c r="AO72" s="879"/>
      <c r="AP72" s="879" t="s">
        <v>508</v>
      </c>
      <c r="AQ72" s="879"/>
      <c r="AR72" s="879"/>
      <c r="AS72" s="879"/>
      <c r="AT72" s="879"/>
      <c r="AU72" s="879" t="s">
        <v>508</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c r="A73" s="263">
        <v>6</v>
      </c>
      <c r="B73" s="921" t="s">
        <v>583</v>
      </c>
      <c r="C73" s="922"/>
      <c r="D73" s="922"/>
      <c r="E73" s="922"/>
      <c r="F73" s="922"/>
      <c r="G73" s="922"/>
      <c r="H73" s="922"/>
      <c r="I73" s="922"/>
      <c r="J73" s="922"/>
      <c r="K73" s="922"/>
      <c r="L73" s="922"/>
      <c r="M73" s="922"/>
      <c r="N73" s="922"/>
      <c r="O73" s="922"/>
      <c r="P73" s="923"/>
      <c r="Q73" s="924">
        <v>264624</v>
      </c>
      <c r="R73" s="879"/>
      <c r="S73" s="879"/>
      <c r="T73" s="879"/>
      <c r="U73" s="879"/>
      <c r="V73" s="879">
        <v>252775</v>
      </c>
      <c r="W73" s="879"/>
      <c r="X73" s="879"/>
      <c r="Y73" s="879"/>
      <c r="Z73" s="879"/>
      <c r="AA73" s="879">
        <v>11848</v>
      </c>
      <c r="AB73" s="879"/>
      <c r="AC73" s="879"/>
      <c r="AD73" s="879"/>
      <c r="AE73" s="879"/>
      <c r="AF73" s="879">
        <v>11848</v>
      </c>
      <c r="AG73" s="879"/>
      <c r="AH73" s="879"/>
      <c r="AI73" s="879"/>
      <c r="AJ73" s="879"/>
      <c r="AK73" s="879">
        <v>7347</v>
      </c>
      <c r="AL73" s="879"/>
      <c r="AM73" s="879"/>
      <c r="AN73" s="879"/>
      <c r="AO73" s="879"/>
      <c r="AP73" s="879" t="s">
        <v>508</v>
      </c>
      <c r="AQ73" s="879"/>
      <c r="AR73" s="879"/>
      <c r="AS73" s="879"/>
      <c r="AT73" s="879"/>
      <c r="AU73" s="879" t="s">
        <v>508</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c r="A88" s="266" t="s">
        <v>392</v>
      </c>
      <c r="B88" s="838" t="s">
        <v>420</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12744</v>
      </c>
      <c r="AG88" s="890"/>
      <c r="AH88" s="890"/>
      <c r="AI88" s="890"/>
      <c r="AJ88" s="890"/>
      <c r="AK88" s="887"/>
      <c r="AL88" s="887"/>
      <c r="AM88" s="887"/>
      <c r="AN88" s="887"/>
      <c r="AO88" s="887"/>
      <c r="AP88" s="890">
        <v>4758</v>
      </c>
      <c r="AQ88" s="890"/>
      <c r="AR88" s="890"/>
      <c r="AS88" s="890"/>
      <c r="AT88" s="890"/>
      <c r="AU88" s="890">
        <v>174</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38" t="s">
        <v>421</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c r="CS102" s="898"/>
      <c r="CT102" s="898"/>
      <c r="CU102" s="898"/>
      <c r="CV102" s="941"/>
      <c r="CW102" s="940"/>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69" t="s">
        <v>426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c r="A109" s="962" t="s">
        <v>428</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429</v>
      </c>
      <c r="AB109" s="943"/>
      <c r="AC109" s="943"/>
      <c r="AD109" s="943"/>
      <c r="AE109" s="944"/>
      <c r="AF109" s="942" t="s">
        <v>430</v>
      </c>
      <c r="AG109" s="943"/>
      <c r="AH109" s="943"/>
      <c r="AI109" s="943"/>
      <c r="AJ109" s="944"/>
      <c r="AK109" s="942" t="s">
        <v>308</v>
      </c>
      <c r="AL109" s="943"/>
      <c r="AM109" s="943"/>
      <c r="AN109" s="943"/>
      <c r="AO109" s="944"/>
      <c r="AP109" s="942" t="s">
        <v>431</v>
      </c>
      <c r="AQ109" s="943"/>
      <c r="AR109" s="943"/>
      <c r="AS109" s="943"/>
      <c r="AT109" s="945"/>
      <c r="AU109" s="962" t="s">
        <v>428</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429</v>
      </c>
      <c r="BR109" s="943"/>
      <c r="BS109" s="943"/>
      <c r="BT109" s="943"/>
      <c r="BU109" s="944"/>
      <c r="BV109" s="942" t="s">
        <v>430</v>
      </c>
      <c r="BW109" s="943"/>
      <c r="BX109" s="943"/>
      <c r="BY109" s="943"/>
      <c r="BZ109" s="944"/>
      <c r="CA109" s="942" t="s">
        <v>308</v>
      </c>
      <c r="CB109" s="943"/>
      <c r="CC109" s="943"/>
      <c r="CD109" s="943"/>
      <c r="CE109" s="944"/>
      <c r="CF109" s="963" t="s">
        <v>431</v>
      </c>
      <c r="CG109" s="963"/>
      <c r="CH109" s="963"/>
      <c r="CI109" s="963"/>
      <c r="CJ109" s="963"/>
      <c r="CK109" s="942" t="s">
        <v>432</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429</v>
      </c>
      <c r="DH109" s="943"/>
      <c r="DI109" s="943"/>
      <c r="DJ109" s="943"/>
      <c r="DK109" s="944"/>
      <c r="DL109" s="942" t="s">
        <v>430</v>
      </c>
      <c r="DM109" s="943"/>
      <c r="DN109" s="943"/>
      <c r="DO109" s="943"/>
      <c r="DP109" s="944"/>
      <c r="DQ109" s="942" t="s">
        <v>308</v>
      </c>
      <c r="DR109" s="943"/>
      <c r="DS109" s="943"/>
      <c r="DT109" s="943"/>
      <c r="DU109" s="944"/>
      <c r="DV109" s="942" t="s">
        <v>431</v>
      </c>
      <c r="DW109" s="943"/>
      <c r="DX109" s="943"/>
      <c r="DY109" s="943"/>
      <c r="DZ109" s="945"/>
    </row>
    <row r="110" spans="1:131" s="248" customFormat="1" ht="26.25" customHeight="1">
      <c r="A110" s="946" t="s">
        <v>433</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259877</v>
      </c>
      <c r="AB110" s="950"/>
      <c r="AC110" s="950"/>
      <c r="AD110" s="950"/>
      <c r="AE110" s="951"/>
      <c r="AF110" s="952">
        <v>287621</v>
      </c>
      <c r="AG110" s="950"/>
      <c r="AH110" s="950"/>
      <c r="AI110" s="950"/>
      <c r="AJ110" s="951"/>
      <c r="AK110" s="952">
        <v>275672</v>
      </c>
      <c r="AL110" s="950"/>
      <c r="AM110" s="950"/>
      <c r="AN110" s="950"/>
      <c r="AO110" s="951"/>
      <c r="AP110" s="953">
        <v>8.8000000000000007</v>
      </c>
      <c r="AQ110" s="954"/>
      <c r="AR110" s="954"/>
      <c r="AS110" s="954"/>
      <c r="AT110" s="955"/>
      <c r="AU110" s="956" t="s">
        <v>73</v>
      </c>
      <c r="AV110" s="957"/>
      <c r="AW110" s="957"/>
      <c r="AX110" s="957"/>
      <c r="AY110" s="957"/>
      <c r="AZ110" s="998" t="s">
        <v>434</v>
      </c>
      <c r="BA110" s="947"/>
      <c r="BB110" s="947"/>
      <c r="BC110" s="947"/>
      <c r="BD110" s="947"/>
      <c r="BE110" s="947"/>
      <c r="BF110" s="947"/>
      <c r="BG110" s="947"/>
      <c r="BH110" s="947"/>
      <c r="BI110" s="947"/>
      <c r="BJ110" s="947"/>
      <c r="BK110" s="947"/>
      <c r="BL110" s="947"/>
      <c r="BM110" s="947"/>
      <c r="BN110" s="947"/>
      <c r="BO110" s="947"/>
      <c r="BP110" s="948"/>
      <c r="BQ110" s="984">
        <v>2328813</v>
      </c>
      <c r="BR110" s="985"/>
      <c r="BS110" s="985"/>
      <c r="BT110" s="985"/>
      <c r="BU110" s="985"/>
      <c r="BV110" s="985">
        <v>2399428</v>
      </c>
      <c r="BW110" s="985"/>
      <c r="BX110" s="985"/>
      <c r="BY110" s="985"/>
      <c r="BZ110" s="985"/>
      <c r="CA110" s="985">
        <v>2475751</v>
      </c>
      <c r="CB110" s="985"/>
      <c r="CC110" s="985"/>
      <c r="CD110" s="985"/>
      <c r="CE110" s="985"/>
      <c r="CF110" s="999">
        <v>79.400000000000006</v>
      </c>
      <c r="CG110" s="1000"/>
      <c r="CH110" s="1000"/>
      <c r="CI110" s="1000"/>
      <c r="CJ110" s="1000"/>
      <c r="CK110" s="1001" t="s">
        <v>435</v>
      </c>
      <c r="CL110" s="1002"/>
      <c r="CM110" s="981" t="s">
        <v>436</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228</v>
      </c>
      <c r="DH110" s="985"/>
      <c r="DI110" s="985"/>
      <c r="DJ110" s="985"/>
      <c r="DK110" s="985"/>
      <c r="DL110" s="985" t="s">
        <v>228</v>
      </c>
      <c r="DM110" s="985"/>
      <c r="DN110" s="985"/>
      <c r="DO110" s="985"/>
      <c r="DP110" s="985"/>
      <c r="DQ110" s="985" t="s">
        <v>437</v>
      </c>
      <c r="DR110" s="985"/>
      <c r="DS110" s="985"/>
      <c r="DT110" s="985"/>
      <c r="DU110" s="985"/>
      <c r="DV110" s="986" t="s">
        <v>437</v>
      </c>
      <c r="DW110" s="986"/>
      <c r="DX110" s="986"/>
      <c r="DY110" s="986"/>
      <c r="DZ110" s="987"/>
    </row>
    <row r="111" spans="1:131" s="248" customFormat="1" ht="26.25" customHeight="1">
      <c r="A111" s="988" t="s">
        <v>438</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228</v>
      </c>
      <c r="AB111" s="992"/>
      <c r="AC111" s="992"/>
      <c r="AD111" s="992"/>
      <c r="AE111" s="993"/>
      <c r="AF111" s="994" t="s">
        <v>228</v>
      </c>
      <c r="AG111" s="992"/>
      <c r="AH111" s="992"/>
      <c r="AI111" s="992"/>
      <c r="AJ111" s="993"/>
      <c r="AK111" s="994" t="s">
        <v>228</v>
      </c>
      <c r="AL111" s="992"/>
      <c r="AM111" s="992"/>
      <c r="AN111" s="992"/>
      <c r="AO111" s="993"/>
      <c r="AP111" s="995" t="s">
        <v>228</v>
      </c>
      <c r="AQ111" s="996"/>
      <c r="AR111" s="996"/>
      <c r="AS111" s="996"/>
      <c r="AT111" s="997"/>
      <c r="AU111" s="958"/>
      <c r="AV111" s="959"/>
      <c r="AW111" s="959"/>
      <c r="AX111" s="959"/>
      <c r="AY111" s="959"/>
      <c r="AZ111" s="1007" t="s">
        <v>439</v>
      </c>
      <c r="BA111" s="1008"/>
      <c r="BB111" s="1008"/>
      <c r="BC111" s="1008"/>
      <c r="BD111" s="1008"/>
      <c r="BE111" s="1008"/>
      <c r="BF111" s="1008"/>
      <c r="BG111" s="1008"/>
      <c r="BH111" s="1008"/>
      <c r="BI111" s="1008"/>
      <c r="BJ111" s="1008"/>
      <c r="BK111" s="1008"/>
      <c r="BL111" s="1008"/>
      <c r="BM111" s="1008"/>
      <c r="BN111" s="1008"/>
      <c r="BO111" s="1008"/>
      <c r="BP111" s="1009"/>
      <c r="BQ111" s="977" t="s">
        <v>228</v>
      </c>
      <c r="BR111" s="978"/>
      <c r="BS111" s="978"/>
      <c r="BT111" s="978"/>
      <c r="BU111" s="978"/>
      <c r="BV111" s="978" t="s">
        <v>228</v>
      </c>
      <c r="BW111" s="978"/>
      <c r="BX111" s="978"/>
      <c r="BY111" s="978"/>
      <c r="BZ111" s="978"/>
      <c r="CA111" s="978" t="s">
        <v>228</v>
      </c>
      <c r="CB111" s="978"/>
      <c r="CC111" s="978"/>
      <c r="CD111" s="978"/>
      <c r="CE111" s="978"/>
      <c r="CF111" s="972" t="s">
        <v>228</v>
      </c>
      <c r="CG111" s="973"/>
      <c r="CH111" s="973"/>
      <c r="CI111" s="973"/>
      <c r="CJ111" s="973"/>
      <c r="CK111" s="1003"/>
      <c r="CL111" s="1004"/>
      <c r="CM111" s="974" t="s">
        <v>440</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228</v>
      </c>
      <c r="DH111" s="978"/>
      <c r="DI111" s="978"/>
      <c r="DJ111" s="978"/>
      <c r="DK111" s="978"/>
      <c r="DL111" s="978" t="s">
        <v>228</v>
      </c>
      <c r="DM111" s="978"/>
      <c r="DN111" s="978"/>
      <c r="DO111" s="978"/>
      <c r="DP111" s="978"/>
      <c r="DQ111" s="978" t="s">
        <v>228</v>
      </c>
      <c r="DR111" s="978"/>
      <c r="DS111" s="978"/>
      <c r="DT111" s="978"/>
      <c r="DU111" s="978"/>
      <c r="DV111" s="979" t="s">
        <v>228</v>
      </c>
      <c r="DW111" s="979"/>
      <c r="DX111" s="979"/>
      <c r="DY111" s="979"/>
      <c r="DZ111" s="980"/>
    </row>
    <row r="112" spans="1:131" s="248" customFormat="1" ht="26.25" customHeight="1">
      <c r="A112" s="1010" t="s">
        <v>441</v>
      </c>
      <c r="B112" s="1011"/>
      <c r="C112" s="1008" t="s">
        <v>442</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228</v>
      </c>
      <c r="AB112" s="1017"/>
      <c r="AC112" s="1017"/>
      <c r="AD112" s="1017"/>
      <c r="AE112" s="1018"/>
      <c r="AF112" s="1019" t="s">
        <v>228</v>
      </c>
      <c r="AG112" s="1017"/>
      <c r="AH112" s="1017"/>
      <c r="AI112" s="1017"/>
      <c r="AJ112" s="1018"/>
      <c r="AK112" s="1019" t="s">
        <v>228</v>
      </c>
      <c r="AL112" s="1017"/>
      <c r="AM112" s="1017"/>
      <c r="AN112" s="1017"/>
      <c r="AO112" s="1018"/>
      <c r="AP112" s="1020" t="s">
        <v>228</v>
      </c>
      <c r="AQ112" s="1021"/>
      <c r="AR112" s="1021"/>
      <c r="AS112" s="1021"/>
      <c r="AT112" s="1022"/>
      <c r="AU112" s="958"/>
      <c r="AV112" s="959"/>
      <c r="AW112" s="959"/>
      <c r="AX112" s="959"/>
      <c r="AY112" s="959"/>
      <c r="AZ112" s="1007" t="s">
        <v>443</v>
      </c>
      <c r="BA112" s="1008"/>
      <c r="BB112" s="1008"/>
      <c r="BC112" s="1008"/>
      <c r="BD112" s="1008"/>
      <c r="BE112" s="1008"/>
      <c r="BF112" s="1008"/>
      <c r="BG112" s="1008"/>
      <c r="BH112" s="1008"/>
      <c r="BI112" s="1008"/>
      <c r="BJ112" s="1008"/>
      <c r="BK112" s="1008"/>
      <c r="BL112" s="1008"/>
      <c r="BM112" s="1008"/>
      <c r="BN112" s="1008"/>
      <c r="BO112" s="1008"/>
      <c r="BP112" s="1009"/>
      <c r="BQ112" s="977">
        <v>1973709</v>
      </c>
      <c r="BR112" s="978"/>
      <c r="BS112" s="978"/>
      <c r="BT112" s="978"/>
      <c r="BU112" s="978"/>
      <c r="BV112" s="978">
        <v>1838076</v>
      </c>
      <c r="BW112" s="978"/>
      <c r="BX112" s="978"/>
      <c r="BY112" s="978"/>
      <c r="BZ112" s="978"/>
      <c r="CA112" s="978">
        <v>1591400</v>
      </c>
      <c r="CB112" s="978"/>
      <c r="CC112" s="978"/>
      <c r="CD112" s="978"/>
      <c r="CE112" s="978"/>
      <c r="CF112" s="972">
        <v>51.1</v>
      </c>
      <c r="CG112" s="973"/>
      <c r="CH112" s="973"/>
      <c r="CI112" s="973"/>
      <c r="CJ112" s="973"/>
      <c r="CK112" s="1003"/>
      <c r="CL112" s="1004"/>
      <c r="CM112" s="974" t="s">
        <v>444</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228</v>
      </c>
      <c r="DH112" s="978"/>
      <c r="DI112" s="978"/>
      <c r="DJ112" s="978"/>
      <c r="DK112" s="978"/>
      <c r="DL112" s="978" t="s">
        <v>228</v>
      </c>
      <c r="DM112" s="978"/>
      <c r="DN112" s="978"/>
      <c r="DO112" s="978"/>
      <c r="DP112" s="978"/>
      <c r="DQ112" s="978" t="s">
        <v>228</v>
      </c>
      <c r="DR112" s="978"/>
      <c r="DS112" s="978"/>
      <c r="DT112" s="978"/>
      <c r="DU112" s="978"/>
      <c r="DV112" s="979" t="s">
        <v>228</v>
      </c>
      <c r="DW112" s="979"/>
      <c r="DX112" s="979"/>
      <c r="DY112" s="979"/>
      <c r="DZ112" s="980"/>
    </row>
    <row r="113" spans="1:130" s="248" customFormat="1" ht="26.25" customHeight="1">
      <c r="A113" s="1012"/>
      <c r="B113" s="1013"/>
      <c r="C113" s="1008" t="s">
        <v>445</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259051</v>
      </c>
      <c r="AB113" s="992"/>
      <c r="AC113" s="992"/>
      <c r="AD113" s="992"/>
      <c r="AE113" s="993"/>
      <c r="AF113" s="994">
        <v>295062</v>
      </c>
      <c r="AG113" s="992"/>
      <c r="AH113" s="992"/>
      <c r="AI113" s="992"/>
      <c r="AJ113" s="993"/>
      <c r="AK113" s="994">
        <v>234069</v>
      </c>
      <c r="AL113" s="992"/>
      <c r="AM113" s="992"/>
      <c r="AN113" s="992"/>
      <c r="AO113" s="993"/>
      <c r="AP113" s="995">
        <v>7.5</v>
      </c>
      <c r="AQ113" s="996"/>
      <c r="AR113" s="996"/>
      <c r="AS113" s="996"/>
      <c r="AT113" s="997"/>
      <c r="AU113" s="958"/>
      <c r="AV113" s="959"/>
      <c r="AW113" s="959"/>
      <c r="AX113" s="959"/>
      <c r="AY113" s="959"/>
      <c r="AZ113" s="1007" t="s">
        <v>446</v>
      </c>
      <c r="BA113" s="1008"/>
      <c r="BB113" s="1008"/>
      <c r="BC113" s="1008"/>
      <c r="BD113" s="1008"/>
      <c r="BE113" s="1008"/>
      <c r="BF113" s="1008"/>
      <c r="BG113" s="1008"/>
      <c r="BH113" s="1008"/>
      <c r="BI113" s="1008"/>
      <c r="BJ113" s="1008"/>
      <c r="BK113" s="1008"/>
      <c r="BL113" s="1008"/>
      <c r="BM113" s="1008"/>
      <c r="BN113" s="1008"/>
      <c r="BO113" s="1008"/>
      <c r="BP113" s="1009"/>
      <c r="BQ113" s="977">
        <v>184773</v>
      </c>
      <c r="BR113" s="978"/>
      <c r="BS113" s="978"/>
      <c r="BT113" s="978"/>
      <c r="BU113" s="978"/>
      <c r="BV113" s="978">
        <v>183871</v>
      </c>
      <c r="BW113" s="978"/>
      <c r="BX113" s="978"/>
      <c r="BY113" s="978"/>
      <c r="BZ113" s="978"/>
      <c r="CA113" s="978">
        <v>174298</v>
      </c>
      <c r="CB113" s="978"/>
      <c r="CC113" s="978"/>
      <c r="CD113" s="978"/>
      <c r="CE113" s="978"/>
      <c r="CF113" s="972">
        <v>5.6</v>
      </c>
      <c r="CG113" s="973"/>
      <c r="CH113" s="973"/>
      <c r="CI113" s="973"/>
      <c r="CJ113" s="973"/>
      <c r="CK113" s="1003"/>
      <c r="CL113" s="1004"/>
      <c r="CM113" s="974" t="s">
        <v>447</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228</v>
      </c>
      <c r="DH113" s="1017"/>
      <c r="DI113" s="1017"/>
      <c r="DJ113" s="1017"/>
      <c r="DK113" s="1018"/>
      <c r="DL113" s="1019" t="s">
        <v>228</v>
      </c>
      <c r="DM113" s="1017"/>
      <c r="DN113" s="1017"/>
      <c r="DO113" s="1017"/>
      <c r="DP113" s="1018"/>
      <c r="DQ113" s="1019" t="s">
        <v>228</v>
      </c>
      <c r="DR113" s="1017"/>
      <c r="DS113" s="1017"/>
      <c r="DT113" s="1017"/>
      <c r="DU113" s="1018"/>
      <c r="DV113" s="1020" t="s">
        <v>228</v>
      </c>
      <c r="DW113" s="1021"/>
      <c r="DX113" s="1021"/>
      <c r="DY113" s="1021"/>
      <c r="DZ113" s="1022"/>
    </row>
    <row r="114" spans="1:130" s="248" customFormat="1" ht="26.25" customHeight="1">
      <c r="A114" s="1012"/>
      <c r="B114" s="1013"/>
      <c r="C114" s="1008" t="s">
        <v>448</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9982</v>
      </c>
      <c r="AB114" s="1017"/>
      <c r="AC114" s="1017"/>
      <c r="AD114" s="1017"/>
      <c r="AE114" s="1018"/>
      <c r="AF114" s="1019">
        <v>13940</v>
      </c>
      <c r="AG114" s="1017"/>
      <c r="AH114" s="1017"/>
      <c r="AI114" s="1017"/>
      <c r="AJ114" s="1018"/>
      <c r="AK114" s="1019">
        <v>19487</v>
      </c>
      <c r="AL114" s="1017"/>
      <c r="AM114" s="1017"/>
      <c r="AN114" s="1017"/>
      <c r="AO114" s="1018"/>
      <c r="AP114" s="1020">
        <v>0.6</v>
      </c>
      <c r="AQ114" s="1021"/>
      <c r="AR114" s="1021"/>
      <c r="AS114" s="1021"/>
      <c r="AT114" s="1022"/>
      <c r="AU114" s="958"/>
      <c r="AV114" s="959"/>
      <c r="AW114" s="959"/>
      <c r="AX114" s="959"/>
      <c r="AY114" s="959"/>
      <c r="AZ114" s="1007" t="s">
        <v>449</v>
      </c>
      <c r="BA114" s="1008"/>
      <c r="BB114" s="1008"/>
      <c r="BC114" s="1008"/>
      <c r="BD114" s="1008"/>
      <c r="BE114" s="1008"/>
      <c r="BF114" s="1008"/>
      <c r="BG114" s="1008"/>
      <c r="BH114" s="1008"/>
      <c r="BI114" s="1008"/>
      <c r="BJ114" s="1008"/>
      <c r="BK114" s="1008"/>
      <c r="BL114" s="1008"/>
      <c r="BM114" s="1008"/>
      <c r="BN114" s="1008"/>
      <c r="BO114" s="1008"/>
      <c r="BP114" s="1009"/>
      <c r="BQ114" s="977">
        <v>800465</v>
      </c>
      <c r="BR114" s="978"/>
      <c r="BS114" s="978"/>
      <c r="BT114" s="978"/>
      <c r="BU114" s="978"/>
      <c r="BV114" s="978">
        <v>885873</v>
      </c>
      <c r="BW114" s="978"/>
      <c r="BX114" s="978"/>
      <c r="BY114" s="978"/>
      <c r="BZ114" s="978"/>
      <c r="CA114" s="978">
        <v>722518</v>
      </c>
      <c r="CB114" s="978"/>
      <c r="CC114" s="978"/>
      <c r="CD114" s="978"/>
      <c r="CE114" s="978"/>
      <c r="CF114" s="972">
        <v>23.2</v>
      </c>
      <c r="CG114" s="973"/>
      <c r="CH114" s="973"/>
      <c r="CI114" s="973"/>
      <c r="CJ114" s="973"/>
      <c r="CK114" s="1003"/>
      <c r="CL114" s="1004"/>
      <c r="CM114" s="974" t="s">
        <v>450</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228</v>
      </c>
      <c r="DH114" s="1017"/>
      <c r="DI114" s="1017"/>
      <c r="DJ114" s="1017"/>
      <c r="DK114" s="1018"/>
      <c r="DL114" s="1019" t="s">
        <v>228</v>
      </c>
      <c r="DM114" s="1017"/>
      <c r="DN114" s="1017"/>
      <c r="DO114" s="1017"/>
      <c r="DP114" s="1018"/>
      <c r="DQ114" s="1019" t="s">
        <v>228</v>
      </c>
      <c r="DR114" s="1017"/>
      <c r="DS114" s="1017"/>
      <c r="DT114" s="1017"/>
      <c r="DU114" s="1018"/>
      <c r="DV114" s="1020" t="s">
        <v>228</v>
      </c>
      <c r="DW114" s="1021"/>
      <c r="DX114" s="1021"/>
      <c r="DY114" s="1021"/>
      <c r="DZ114" s="1022"/>
    </row>
    <row r="115" spans="1:130" s="248" customFormat="1" ht="26.25" customHeight="1">
      <c r="A115" s="1012"/>
      <c r="B115" s="1013"/>
      <c r="C115" s="1008" t="s">
        <v>451</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21</v>
      </c>
      <c r="AB115" s="992"/>
      <c r="AC115" s="992"/>
      <c r="AD115" s="992"/>
      <c r="AE115" s="993"/>
      <c r="AF115" s="994">
        <v>19</v>
      </c>
      <c r="AG115" s="992"/>
      <c r="AH115" s="992"/>
      <c r="AI115" s="992"/>
      <c r="AJ115" s="993"/>
      <c r="AK115" s="994">
        <v>16</v>
      </c>
      <c r="AL115" s="992"/>
      <c r="AM115" s="992"/>
      <c r="AN115" s="992"/>
      <c r="AO115" s="993"/>
      <c r="AP115" s="995">
        <v>0</v>
      </c>
      <c r="AQ115" s="996"/>
      <c r="AR115" s="996"/>
      <c r="AS115" s="996"/>
      <c r="AT115" s="997"/>
      <c r="AU115" s="958"/>
      <c r="AV115" s="959"/>
      <c r="AW115" s="959"/>
      <c r="AX115" s="959"/>
      <c r="AY115" s="959"/>
      <c r="AZ115" s="1007" t="s">
        <v>452</v>
      </c>
      <c r="BA115" s="1008"/>
      <c r="BB115" s="1008"/>
      <c r="BC115" s="1008"/>
      <c r="BD115" s="1008"/>
      <c r="BE115" s="1008"/>
      <c r="BF115" s="1008"/>
      <c r="BG115" s="1008"/>
      <c r="BH115" s="1008"/>
      <c r="BI115" s="1008"/>
      <c r="BJ115" s="1008"/>
      <c r="BK115" s="1008"/>
      <c r="BL115" s="1008"/>
      <c r="BM115" s="1008"/>
      <c r="BN115" s="1008"/>
      <c r="BO115" s="1008"/>
      <c r="BP115" s="1009"/>
      <c r="BQ115" s="977">
        <v>2364</v>
      </c>
      <c r="BR115" s="978"/>
      <c r="BS115" s="978"/>
      <c r="BT115" s="978"/>
      <c r="BU115" s="978"/>
      <c r="BV115" s="978">
        <v>2378</v>
      </c>
      <c r="BW115" s="978"/>
      <c r="BX115" s="978"/>
      <c r="BY115" s="978"/>
      <c r="BZ115" s="978"/>
      <c r="CA115" s="978">
        <v>2501</v>
      </c>
      <c r="CB115" s="978"/>
      <c r="CC115" s="978"/>
      <c r="CD115" s="978"/>
      <c r="CE115" s="978"/>
      <c r="CF115" s="972">
        <v>0.1</v>
      </c>
      <c r="CG115" s="973"/>
      <c r="CH115" s="973"/>
      <c r="CI115" s="973"/>
      <c r="CJ115" s="973"/>
      <c r="CK115" s="1003"/>
      <c r="CL115" s="1004"/>
      <c r="CM115" s="1007" t="s">
        <v>453</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228</v>
      </c>
      <c r="DH115" s="1017"/>
      <c r="DI115" s="1017"/>
      <c r="DJ115" s="1017"/>
      <c r="DK115" s="1018"/>
      <c r="DL115" s="1019" t="s">
        <v>228</v>
      </c>
      <c r="DM115" s="1017"/>
      <c r="DN115" s="1017"/>
      <c r="DO115" s="1017"/>
      <c r="DP115" s="1018"/>
      <c r="DQ115" s="1019" t="s">
        <v>228</v>
      </c>
      <c r="DR115" s="1017"/>
      <c r="DS115" s="1017"/>
      <c r="DT115" s="1017"/>
      <c r="DU115" s="1018"/>
      <c r="DV115" s="1020" t="s">
        <v>228</v>
      </c>
      <c r="DW115" s="1021"/>
      <c r="DX115" s="1021"/>
      <c r="DY115" s="1021"/>
      <c r="DZ115" s="1022"/>
    </row>
    <row r="116" spans="1:130" s="248" customFormat="1" ht="26.25" customHeight="1">
      <c r="A116" s="1014"/>
      <c r="B116" s="1015"/>
      <c r="C116" s="1023" t="s">
        <v>454</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228</v>
      </c>
      <c r="AB116" s="1017"/>
      <c r="AC116" s="1017"/>
      <c r="AD116" s="1017"/>
      <c r="AE116" s="1018"/>
      <c r="AF116" s="1019" t="s">
        <v>228</v>
      </c>
      <c r="AG116" s="1017"/>
      <c r="AH116" s="1017"/>
      <c r="AI116" s="1017"/>
      <c r="AJ116" s="1018"/>
      <c r="AK116" s="1019" t="s">
        <v>228</v>
      </c>
      <c r="AL116" s="1017"/>
      <c r="AM116" s="1017"/>
      <c r="AN116" s="1017"/>
      <c r="AO116" s="1018"/>
      <c r="AP116" s="1020" t="s">
        <v>228</v>
      </c>
      <c r="AQ116" s="1021"/>
      <c r="AR116" s="1021"/>
      <c r="AS116" s="1021"/>
      <c r="AT116" s="1022"/>
      <c r="AU116" s="958"/>
      <c r="AV116" s="959"/>
      <c r="AW116" s="959"/>
      <c r="AX116" s="959"/>
      <c r="AY116" s="959"/>
      <c r="AZ116" s="1025" t="s">
        <v>455</v>
      </c>
      <c r="BA116" s="1026"/>
      <c r="BB116" s="1026"/>
      <c r="BC116" s="1026"/>
      <c r="BD116" s="1026"/>
      <c r="BE116" s="1026"/>
      <c r="BF116" s="1026"/>
      <c r="BG116" s="1026"/>
      <c r="BH116" s="1026"/>
      <c r="BI116" s="1026"/>
      <c r="BJ116" s="1026"/>
      <c r="BK116" s="1026"/>
      <c r="BL116" s="1026"/>
      <c r="BM116" s="1026"/>
      <c r="BN116" s="1026"/>
      <c r="BO116" s="1026"/>
      <c r="BP116" s="1027"/>
      <c r="BQ116" s="977" t="s">
        <v>228</v>
      </c>
      <c r="BR116" s="978"/>
      <c r="BS116" s="978"/>
      <c r="BT116" s="978"/>
      <c r="BU116" s="978"/>
      <c r="BV116" s="978" t="s">
        <v>228</v>
      </c>
      <c r="BW116" s="978"/>
      <c r="BX116" s="978"/>
      <c r="BY116" s="978"/>
      <c r="BZ116" s="978"/>
      <c r="CA116" s="978" t="s">
        <v>228</v>
      </c>
      <c r="CB116" s="978"/>
      <c r="CC116" s="978"/>
      <c r="CD116" s="978"/>
      <c r="CE116" s="978"/>
      <c r="CF116" s="972" t="s">
        <v>228</v>
      </c>
      <c r="CG116" s="973"/>
      <c r="CH116" s="973"/>
      <c r="CI116" s="973"/>
      <c r="CJ116" s="973"/>
      <c r="CK116" s="1003"/>
      <c r="CL116" s="1004"/>
      <c r="CM116" s="974" t="s">
        <v>456</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228</v>
      </c>
      <c r="DH116" s="1017"/>
      <c r="DI116" s="1017"/>
      <c r="DJ116" s="1017"/>
      <c r="DK116" s="1018"/>
      <c r="DL116" s="1019" t="s">
        <v>228</v>
      </c>
      <c r="DM116" s="1017"/>
      <c r="DN116" s="1017"/>
      <c r="DO116" s="1017"/>
      <c r="DP116" s="1018"/>
      <c r="DQ116" s="1019" t="s">
        <v>228</v>
      </c>
      <c r="DR116" s="1017"/>
      <c r="DS116" s="1017"/>
      <c r="DT116" s="1017"/>
      <c r="DU116" s="1018"/>
      <c r="DV116" s="1020" t="s">
        <v>228</v>
      </c>
      <c r="DW116" s="1021"/>
      <c r="DX116" s="1021"/>
      <c r="DY116" s="1021"/>
      <c r="DZ116" s="1022"/>
    </row>
    <row r="117" spans="1:130" s="248" customFormat="1" ht="26.25" customHeight="1">
      <c r="A117" s="962" t="s">
        <v>188</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457</v>
      </c>
      <c r="Z117" s="944"/>
      <c r="AA117" s="1034">
        <v>528931</v>
      </c>
      <c r="AB117" s="1035"/>
      <c r="AC117" s="1035"/>
      <c r="AD117" s="1035"/>
      <c r="AE117" s="1036"/>
      <c r="AF117" s="1037">
        <v>596642</v>
      </c>
      <c r="AG117" s="1035"/>
      <c r="AH117" s="1035"/>
      <c r="AI117" s="1035"/>
      <c r="AJ117" s="1036"/>
      <c r="AK117" s="1037">
        <v>529244</v>
      </c>
      <c r="AL117" s="1035"/>
      <c r="AM117" s="1035"/>
      <c r="AN117" s="1035"/>
      <c r="AO117" s="1036"/>
      <c r="AP117" s="1038"/>
      <c r="AQ117" s="1039"/>
      <c r="AR117" s="1039"/>
      <c r="AS117" s="1039"/>
      <c r="AT117" s="1040"/>
      <c r="AU117" s="958"/>
      <c r="AV117" s="959"/>
      <c r="AW117" s="959"/>
      <c r="AX117" s="959"/>
      <c r="AY117" s="959"/>
      <c r="AZ117" s="1025" t="s">
        <v>458</v>
      </c>
      <c r="BA117" s="1026"/>
      <c r="BB117" s="1026"/>
      <c r="BC117" s="1026"/>
      <c r="BD117" s="1026"/>
      <c r="BE117" s="1026"/>
      <c r="BF117" s="1026"/>
      <c r="BG117" s="1026"/>
      <c r="BH117" s="1026"/>
      <c r="BI117" s="1026"/>
      <c r="BJ117" s="1026"/>
      <c r="BK117" s="1026"/>
      <c r="BL117" s="1026"/>
      <c r="BM117" s="1026"/>
      <c r="BN117" s="1026"/>
      <c r="BO117" s="1026"/>
      <c r="BP117" s="1027"/>
      <c r="BQ117" s="977" t="s">
        <v>228</v>
      </c>
      <c r="BR117" s="978"/>
      <c r="BS117" s="978"/>
      <c r="BT117" s="978"/>
      <c r="BU117" s="978"/>
      <c r="BV117" s="978" t="s">
        <v>228</v>
      </c>
      <c r="BW117" s="978"/>
      <c r="BX117" s="978"/>
      <c r="BY117" s="978"/>
      <c r="BZ117" s="978"/>
      <c r="CA117" s="978" t="s">
        <v>228</v>
      </c>
      <c r="CB117" s="978"/>
      <c r="CC117" s="978"/>
      <c r="CD117" s="978"/>
      <c r="CE117" s="978"/>
      <c r="CF117" s="972" t="s">
        <v>228</v>
      </c>
      <c r="CG117" s="973"/>
      <c r="CH117" s="973"/>
      <c r="CI117" s="973"/>
      <c r="CJ117" s="973"/>
      <c r="CK117" s="1003"/>
      <c r="CL117" s="1004"/>
      <c r="CM117" s="974" t="s">
        <v>459</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228</v>
      </c>
      <c r="DH117" s="1017"/>
      <c r="DI117" s="1017"/>
      <c r="DJ117" s="1017"/>
      <c r="DK117" s="1018"/>
      <c r="DL117" s="1019" t="s">
        <v>228</v>
      </c>
      <c r="DM117" s="1017"/>
      <c r="DN117" s="1017"/>
      <c r="DO117" s="1017"/>
      <c r="DP117" s="1018"/>
      <c r="DQ117" s="1019" t="s">
        <v>228</v>
      </c>
      <c r="DR117" s="1017"/>
      <c r="DS117" s="1017"/>
      <c r="DT117" s="1017"/>
      <c r="DU117" s="1018"/>
      <c r="DV117" s="1020" t="s">
        <v>228</v>
      </c>
      <c r="DW117" s="1021"/>
      <c r="DX117" s="1021"/>
      <c r="DY117" s="1021"/>
      <c r="DZ117" s="1022"/>
    </row>
    <row r="118" spans="1:130" s="248" customFormat="1" ht="26.25" customHeight="1">
      <c r="A118" s="962" t="s">
        <v>432</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429</v>
      </c>
      <c r="AB118" s="943"/>
      <c r="AC118" s="943"/>
      <c r="AD118" s="943"/>
      <c r="AE118" s="944"/>
      <c r="AF118" s="942" t="s">
        <v>430</v>
      </c>
      <c r="AG118" s="943"/>
      <c r="AH118" s="943"/>
      <c r="AI118" s="943"/>
      <c r="AJ118" s="944"/>
      <c r="AK118" s="942" t="s">
        <v>308</v>
      </c>
      <c r="AL118" s="943"/>
      <c r="AM118" s="943"/>
      <c r="AN118" s="943"/>
      <c r="AO118" s="944"/>
      <c r="AP118" s="1029" t="s">
        <v>431</v>
      </c>
      <c r="AQ118" s="1030"/>
      <c r="AR118" s="1030"/>
      <c r="AS118" s="1030"/>
      <c r="AT118" s="1031"/>
      <c r="AU118" s="958"/>
      <c r="AV118" s="959"/>
      <c r="AW118" s="959"/>
      <c r="AX118" s="959"/>
      <c r="AY118" s="959"/>
      <c r="AZ118" s="1032" t="s">
        <v>460</v>
      </c>
      <c r="BA118" s="1023"/>
      <c r="BB118" s="1023"/>
      <c r="BC118" s="1023"/>
      <c r="BD118" s="1023"/>
      <c r="BE118" s="1023"/>
      <c r="BF118" s="1023"/>
      <c r="BG118" s="1023"/>
      <c r="BH118" s="1023"/>
      <c r="BI118" s="1023"/>
      <c r="BJ118" s="1023"/>
      <c r="BK118" s="1023"/>
      <c r="BL118" s="1023"/>
      <c r="BM118" s="1023"/>
      <c r="BN118" s="1023"/>
      <c r="BO118" s="1023"/>
      <c r="BP118" s="1024"/>
      <c r="BQ118" s="1055" t="s">
        <v>228</v>
      </c>
      <c r="BR118" s="1056"/>
      <c r="BS118" s="1056"/>
      <c r="BT118" s="1056"/>
      <c r="BU118" s="1056"/>
      <c r="BV118" s="1056" t="s">
        <v>228</v>
      </c>
      <c r="BW118" s="1056"/>
      <c r="BX118" s="1056"/>
      <c r="BY118" s="1056"/>
      <c r="BZ118" s="1056"/>
      <c r="CA118" s="1056" t="s">
        <v>228</v>
      </c>
      <c r="CB118" s="1056"/>
      <c r="CC118" s="1056"/>
      <c r="CD118" s="1056"/>
      <c r="CE118" s="1056"/>
      <c r="CF118" s="972" t="s">
        <v>228</v>
      </c>
      <c r="CG118" s="973"/>
      <c r="CH118" s="973"/>
      <c r="CI118" s="973"/>
      <c r="CJ118" s="973"/>
      <c r="CK118" s="1003"/>
      <c r="CL118" s="1004"/>
      <c r="CM118" s="974" t="s">
        <v>461</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228</v>
      </c>
      <c r="DH118" s="1017"/>
      <c r="DI118" s="1017"/>
      <c r="DJ118" s="1017"/>
      <c r="DK118" s="1018"/>
      <c r="DL118" s="1019" t="s">
        <v>228</v>
      </c>
      <c r="DM118" s="1017"/>
      <c r="DN118" s="1017"/>
      <c r="DO118" s="1017"/>
      <c r="DP118" s="1018"/>
      <c r="DQ118" s="1019" t="s">
        <v>228</v>
      </c>
      <c r="DR118" s="1017"/>
      <c r="DS118" s="1017"/>
      <c r="DT118" s="1017"/>
      <c r="DU118" s="1018"/>
      <c r="DV118" s="1020" t="s">
        <v>228</v>
      </c>
      <c r="DW118" s="1021"/>
      <c r="DX118" s="1021"/>
      <c r="DY118" s="1021"/>
      <c r="DZ118" s="1022"/>
    </row>
    <row r="119" spans="1:130" s="248" customFormat="1" ht="26.25" customHeight="1">
      <c r="A119" s="1116" t="s">
        <v>435</v>
      </c>
      <c r="B119" s="1002"/>
      <c r="C119" s="981" t="s">
        <v>436</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228</v>
      </c>
      <c r="AB119" s="950"/>
      <c r="AC119" s="950"/>
      <c r="AD119" s="950"/>
      <c r="AE119" s="951"/>
      <c r="AF119" s="952" t="s">
        <v>228</v>
      </c>
      <c r="AG119" s="950"/>
      <c r="AH119" s="950"/>
      <c r="AI119" s="950"/>
      <c r="AJ119" s="951"/>
      <c r="AK119" s="952" t="s">
        <v>228</v>
      </c>
      <c r="AL119" s="950"/>
      <c r="AM119" s="950"/>
      <c r="AN119" s="950"/>
      <c r="AO119" s="951"/>
      <c r="AP119" s="953" t="s">
        <v>228</v>
      </c>
      <c r="AQ119" s="954"/>
      <c r="AR119" s="954"/>
      <c r="AS119" s="954"/>
      <c r="AT119" s="955"/>
      <c r="AU119" s="960"/>
      <c r="AV119" s="961"/>
      <c r="AW119" s="961"/>
      <c r="AX119" s="961"/>
      <c r="AY119" s="961"/>
      <c r="AZ119" s="279" t="s">
        <v>188</v>
      </c>
      <c r="BA119" s="279"/>
      <c r="BB119" s="279"/>
      <c r="BC119" s="279"/>
      <c r="BD119" s="279"/>
      <c r="BE119" s="279"/>
      <c r="BF119" s="279"/>
      <c r="BG119" s="279"/>
      <c r="BH119" s="279"/>
      <c r="BI119" s="279"/>
      <c r="BJ119" s="279"/>
      <c r="BK119" s="279"/>
      <c r="BL119" s="279"/>
      <c r="BM119" s="279"/>
      <c r="BN119" s="279"/>
      <c r="BO119" s="1033" t="s">
        <v>462</v>
      </c>
      <c r="BP119" s="1064"/>
      <c r="BQ119" s="1055">
        <v>5290124</v>
      </c>
      <c r="BR119" s="1056"/>
      <c r="BS119" s="1056"/>
      <c r="BT119" s="1056"/>
      <c r="BU119" s="1056"/>
      <c r="BV119" s="1056">
        <v>5309626</v>
      </c>
      <c r="BW119" s="1056"/>
      <c r="BX119" s="1056"/>
      <c r="BY119" s="1056"/>
      <c r="BZ119" s="1056"/>
      <c r="CA119" s="1056">
        <v>4966468</v>
      </c>
      <c r="CB119" s="1056"/>
      <c r="CC119" s="1056"/>
      <c r="CD119" s="1056"/>
      <c r="CE119" s="1056"/>
      <c r="CF119" s="1057"/>
      <c r="CG119" s="1058"/>
      <c r="CH119" s="1058"/>
      <c r="CI119" s="1058"/>
      <c r="CJ119" s="1059"/>
      <c r="CK119" s="1005"/>
      <c r="CL119" s="1006"/>
      <c r="CM119" s="1060" t="s">
        <v>463</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228</v>
      </c>
      <c r="DH119" s="1042"/>
      <c r="DI119" s="1042"/>
      <c r="DJ119" s="1042"/>
      <c r="DK119" s="1043"/>
      <c r="DL119" s="1041" t="s">
        <v>228</v>
      </c>
      <c r="DM119" s="1042"/>
      <c r="DN119" s="1042"/>
      <c r="DO119" s="1042"/>
      <c r="DP119" s="1043"/>
      <c r="DQ119" s="1041" t="s">
        <v>228</v>
      </c>
      <c r="DR119" s="1042"/>
      <c r="DS119" s="1042"/>
      <c r="DT119" s="1042"/>
      <c r="DU119" s="1043"/>
      <c r="DV119" s="1044" t="s">
        <v>228</v>
      </c>
      <c r="DW119" s="1045"/>
      <c r="DX119" s="1045"/>
      <c r="DY119" s="1045"/>
      <c r="DZ119" s="1046"/>
    </row>
    <row r="120" spans="1:130" s="248" customFormat="1" ht="26.25" customHeight="1">
      <c r="A120" s="1117"/>
      <c r="B120" s="1004"/>
      <c r="C120" s="974" t="s">
        <v>440</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228</v>
      </c>
      <c r="AB120" s="1017"/>
      <c r="AC120" s="1017"/>
      <c r="AD120" s="1017"/>
      <c r="AE120" s="1018"/>
      <c r="AF120" s="1019" t="s">
        <v>228</v>
      </c>
      <c r="AG120" s="1017"/>
      <c r="AH120" s="1017"/>
      <c r="AI120" s="1017"/>
      <c r="AJ120" s="1018"/>
      <c r="AK120" s="1019" t="s">
        <v>228</v>
      </c>
      <c r="AL120" s="1017"/>
      <c r="AM120" s="1017"/>
      <c r="AN120" s="1017"/>
      <c r="AO120" s="1018"/>
      <c r="AP120" s="1020" t="s">
        <v>228</v>
      </c>
      <c r="AQ120" s="1021"/>
      <c r="AR120" s="1021"/>
      <c r="AS120" s="1021"/>
      <c r="AT120" s="1022"/>
      <c r="AU120" s="1047" t="s">
        <v>464</v>
      </c>
      <c r="AV120" s="1048"/>
      <c r="AW120" s="1048"/>
      <c r="AX120" s="1048"/>
      <c r="AY120" s="1049"/>
      <c r="AZ120" s="998" t="s">
        <v>465</v>
      </c>
      <c r="BA120" s="947"/>
      <c r="BB120" s="947"/>
      <c r="BC120" s="947"/>
      <c r="BD120" s="947"/>
      <c r="BE120" s="947"/>
      <c r="BF120" s="947"/>
      <c r="BG120" s="947"/>
      <c r="BH120" s="947"/>
      <c r="BI120" s="947"/>
      <c r="BJ120" s="947"/>
      <c r="BK120" s="947"/>
      <c r="BL120" s="947"/>
      <c r="BM120" s="947"/>
      <c r="BN120" s="947"/>
      <c r="BO120" s="947"/>
      <c r="BP120" s="948"/>
      <c r="BQ120" s="984">
        <v>2451154</v>
      </c>
      <c r="BR120" s="985"/>
      <c r="BS120" s="985"/>
      <c r="BT120" s="985"/>
      <c r="BU120" s="985"/>
      <c r="BV120" s="985">
        <v>2269643</v>
      </c>
      <c r="BW120" s="985"/>
      <c r="BX120" s="985"/>
      <c r="BY120" s="985"/>
      <c r="BZ120" s="985"/>
      <c r="CA120" s="985">
        <v>2404524</v>
      </c>
      <c r="CB120" s="985"/>
      <c r="CC120" s="985"/>
      <c r="CD120" s="985"/>
      <c r="CE120" s="985"/>
      <c r="CF120" s="999">
        <v>77.2</v>
      </c>
      <c r="CG120" s="1000"/>
      <c r="CH120" s="1000"/>
      <c r="CI120" s="1000"/>
      <c r="CJ120" s="1000"/>
      <c r="CK120" s="1065" t="s">
        <v>466</v>
      </c>
      <c r="CL120" s="1066"/>
      <c r="CM120" s="1066"/>
      <c r="CN120" s="1066"/>
      <c r="CO120" s="1067"/>
      <c r="CP120" s="1073" t="s">
        <v>411</v>
      </c>
      <c r="CQ120" s="1074"/>
      <c r="CR120" s="1074"/>
      <c r="CS120" s="1074"/>
      <c r="CT120" s="1074"/>
      <c r="CU120" s="1074"/>
      <c r="CV120" s="1074"/>
      <c r="CW120" s="1074"/>
      <c r="CX120" s="1074"/>
      <c r="CY120" s="1074"/>
      <c r="CZ120" s="1074"/>
      <c r="DA120" s="1074"/>
      <c r="DB120" s="1074"/>
      <c r="DC120" s="1074"/>
      <c r="DD120" s="1074"/>
      <c r="DE120" s="1074"/>
      <c r="DF120" s="1075"/>
      <c r="DG120" s="984">
        <v>1199458</v>
      </c>
      <c r="DH120" s="985"/>
      <c r="DI120" s="985"/>
      <c r="DJ120" s="985"/>
      <c r="DK120" s="985"/>
      <c r="DL120" s="985">
        <v>1140820</v>
      </c>
      <c r="DM120" s="985"/>
      <c r="DN120" s="985"/>
      <c r="DO120" s="985"/>
      <c r="DP120" s="985"/>
      <c r="DQ120" s="985">
        <v>973417</v>
      </c>
      <c r="DR120" s="985"/>
      <c r="DS120" s="985"/>
      <c r="DT120" s="985"/>
      <c r="DU120" s="985"/>
      <c r="DV120" s="986">
        <v>31.2</v>
      </c>
      <c r="DW120" s="986"/>
      <c r="DX120" s="986"/>
      <c r="DY120" s="986"/>
      <c r="DZ120" s="987"/>
    </row>
    <row r="121" spans="1:130" s="248" customFormat="1" ht="26.25" customHeight="1">
      <c r="A121" s="1117"/>
      <c r="B121" s="1004"/>
      <c r="C121" s="1025" t="s">
        <v>467</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228</v>
      </c>
      <c r="AB121" s="1017"/>
      <c r="AC121" s="1017"/>
      <c r="AD121" s="1017"/>
      <c r="AE121" s="1018"/>
      <c r="AF121" s="1019" t="s">
        <v>228</v>
      </c>
      <c r="AG121" s="1017"/>
      <c r="AH121" s="1017"/>
      <c r="AI121" s="1017"/>
      <c r="AJ121" s="1018"/>
      <c r="AK121" s="1019" t="s">
        <v>228</v>
      </c>
      <c r="AL121" s="1017"/>
      <c r="AM121" s="1017"/>
      <c r="AN121" s="1017"/>
      <c r="AO121" s="1018"/>
      <c r="AP121" s="1020" t="s">
        <v>228</v>
      </c>
      <c r="AQ121" s="1021"/>
      <c r="AR121" s="1021"/>
      <c r="AS121" s="1021"/>
      <c r="AT121" s="1022"/>
      <c r="AU121" s="1050"/>
      <c r="AV121" s="1051"/>
      <c r="AW121" s="1051"/>
      <c r="AX121" s="1051"/>
      <c r="AY121" s="1052"/>
      <c r="AZ121" s="1007" t="s">
        <v>468</v>
      </c>
      <c r="BA121" s="1008"/>
      <c r="BB121" s="1008"/>
      <c r="BC121" s="1008"/>
      <c r="BD121" s="1008"/>
      <c r="BE121" s="1008"/>
      <c r="BF121" s="1008"/>
      <c r="BG121" s="1008"/>
      <c r="BH121" s="1008"/>
      <c r="BI121" s="1008"/>
      <c r="BJ121" s="1008"/>
      <c r="BK121" s="1008"/>
      <c r="BL121" s="1008"/>
      <c r="BM121" s="1008"/>
      <c r="BN121" s="1008"/>
      <c r="BO121" s="1008"/>
      <c r="BP121" s="1009"/>
      <c r="BQ121" s="977">
        <v>4808</v>
      </c>
      <c r="BR121" s="978"/>
      <c r="BS121" s="978"/>
      <c r="BT121" s="978"/>
      <c r="BU121" s="978"/>
      <c r="BV121" s="978">
        <v>4251</v>
      </c>
      <c r="BW121" s="978"/>
      <c r="BX121" s="978"/>
      <c r="BY121" s="978"/>
      <c r="BZ121" s="978"/>
      <c r="CA121" s="978" t="s">
        <v>228</v>
      </c>
      <c r="CB121" s="978"/>
      <c r="CC121" s="978"/>
      <c r="CD121" s="978"/>
      <c r="CE121" s="978"/>
      <c r="CF121" s="972" t="s">
        <v>228</v>
      </c>
      <c r="CG121" s="973"/>
      <c r="CH121" s="973"/>
      <c r="CI121" s="973"/>
      <c r="CJ121" s="973"/>
      <c r="CK121" s="1068"/>
      <c r="CL121" s="1069"/>
      <c r="CM121" s="1069"/>
      <c r="CN121" s="1069"/>
      <c r="CO121" s="1070"/>
      <c r="CP121" s="1078" t="s">
        <v>407</v>
      </c>
      <c r="CQ121" s="1079"/>
      <c r="CR121" s="1079"/>
      <c r="CS121" s="1079"/>
      <c r="CT121" s="1079"/>
      <c r="CU121" s="1079"/>
      <c r="CV121" s="1079"/>
      <c r="CW121" s="1079"/>
      <c r="CX121" s="1079"/>
      <c r="CY121" s="1079"/>
      <c r="CZ121" s="1079"/>
      <c r="DA121" s="1079"/>
      <c r="DB121" s="1079"/>
      <c r="DC121" s="1079"/>
      <c r="DD121" s="1079"/>
      <c r="DE121" s="1079"/>
      <c r="DF121" s="1080"/>
      <c r="DG121" s="977">
        <v>463476</v>
      </c>
      <c r="DH121" s="978"/>
      <c r="DI121" s="978"/>
      <c r="DJ121" s="978"/>
      <c r="DK121" s="978"/>
      <c r="DL121" s="978">
        <v>431276</v>
      </c>
      <c r="DM121" s="978"/>
      <c r="DN121" s="978"/>
      <c r="DO121" s="978"/>
      <c r="DP121" s="978"/>
      <c r="DQ121" s="978">
        <v>347877</v>
      </c>
      <c r="DR121" s="978"/>
      <c r="DS121" s="978"/>
      <c r="DT121" s="978"/>
      <c r="DU121" s="978"/>
      <c r="DV121" s="979">
        <v>11.2</v>
      </c>
      <c r="DW121" s="979"/>
      <c r="DX121" s="979"/>
      <c r="DY121" s="979"/>
      <c r="DZ121" s="980"/>
    </row>
    <row r="122" spans="1:130" s="248" customFormat="1" ht="26.25" customHeight="1">
      <c r="A122" s="1117"/>
      <c r="B122" s="1004"/>
      <c r="C122" s="974" t="s">
        <v>450</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228</v>
      </c>
      <c r="AB122" s="1017"/>
      <c r="AC122" s="1017"/>
      <c r="AD122" s="1017"/>
      <c r="AE122" s="1018"/>
      <c r="AF122" s="1019" t="s">
        <v>228</v>
      </c>
      <c r="AG122" s="1017"/>
      <c r="AH122" s="1017"/>
      <c r="AI122" s="1017"/>
      <c r="AJ122" s="1018"/>
      <c r="AK122" s="1019" t="s">
        <v>228</v>
      </c>
      <c r="AL122" s="1017"/>
      <c r="AM122" s="1017"/>
      <c r="AN122" s="1017"/>
      <c r="AO122" s="1018"/>
      <c r="AP122" s="1020" t="s">
        <v>228</v>
      </c>
      <c r="AQ122" s="1021"/>
      <c r="AR122" s="1021"/>
      <c r="AS122" s="1021"/>
      <c r="AT122" s="1022"/>
      <c r="AU122" s="1050"/>
      <c r="AV122" s="1051"/>
      <c r="AW122" s="1051"/>
      <c r="AX122" s="1051"/>
      <c r="AY122" s="1052"/>
      <c r="AZ122" s="1032" t="s">
        <v>469</v>
      </c>
      <c r="BA122" s="1023"/>
      <c r="BB122" s="1023"/>
      <c r="BC122" s="1023"/>
      <c r="BD122" s="1023"/>
      <c r="BE122" s="1023"/>
      <c r="BF122" s="1023"/>
      <c r="BG122" s="1023"/>
      <c r="BH122" s="1023"/>
      <c r="BI122" s="1023"/>
      <c r="BJ122" s="1023"/>
      <c r="BK122" s="1023"/>
      <c r="BL122" s="1023"/>
      <c r="BM122" s="1023"/>
      <c r="BN122" s="1023"/>
      <c r="BO122" s="1023"/>
      <c r="BP122" s="1024"/>
      <c r="BQ122" s="1055">
        <v>3950433</v>
      </c>
      <c r="BR122" s="1056"/>
      <c r="BS122" s="1056"/>
      <c r="BT122" s="1056"/>
      <c r="BU122" s="1056"/>
      <c r="BV122" s="1056">
        <v>3816375</v>
      </c>
      <c r="BW122" s="1056"/>
      <c r="BX122" s="1056"/>
      <c r="BY122" s="1056"/>
      <c r="BZ122" s="1056"/>
      <c r="CA122" s="1056">
        <v>3760949</v>
      </c>
      <c r="CB122" s="1056"/>
      <c r="CC122" s="1056"/>
      <c r="CD122" s="1056"/>
      <c r="CE122" s="1056"/>
      <c r="CF122" s="1076">
        <v>120.7</v>
      </c>
      <c r="CG122" s="1077"/>
      <c r="CH122" s="1077"/>
      <c r="CI122" s="1077"/>
      <c r="CJ122" s="1077"/>
      <c r="CK122" s="1068"/>
      <c r="CL122" s="1069"/>
      <c r="CM122" s="1069"/>
      <c r="CN122" s="1069"/>
      <c r="CO122" s="1070"/>
      <c r="CP122" s="1078" t="s">
        <v>409</v>
      </c>
      <c r="CQ122" s="1079"/>
      <c r="CR122" s="1079"/>
      <c r="CS122" s="1079"/>
      <c r="CT122" s="1079"/>
      <c r="CU122" s="1079"/>
      <c r="CV122" s="1079"/>
      <c r="CW122" s="1079"/>
      <c r="CX122" s="1079"/>
      <c r="CY122" s="1079"/>
      <c r="CZ122" s="1079"/>
      <c r="DA122" s="1079"/>
      <c r="DB122" s="1079"/>
      <c r="DC122" s="1079"/>
      <c r="DD122" s="1079"/>
      <c r="DE122" s="1079"/>
      <c r="DF122" s="1080"/>
      <c r="DG122" s="977">
        <v>310775</v>
      </c>
      <c r="DH122" s="978"/>
      <c r="DI122" s="978"/>
      <c r="DJ122" s="978"/>
      <c r="DK122" s="978"/>
      <c r="DL122" s="978">
        <v>265980</v>
      </c>
      <c r="DM122" s="978"/>
      <c r="DN122" s="978"/>
      <c r="DO122" s="978"/>
      <c r="DP122" s="978"/>
      <c r="DQ122" s="978">
        <v>270106</v>
      </c>
      <c r="DR122" s="978"/>
      <c r="DS122" s="978"/>
      <c r="DT122" s="978"/>
      <c r="DU122" s="978"/>
      <c r="DV122" s="979">
        <v>8.6999999999999993</v>
      </c>
      <c r="DW122" s="979"/>
      <c r="DX122" s="979"/>
      <c r="DY122" s="979"/>
      <c r="DZ122" s="980"/>
    </row>
    <row r="123" spans="1:130" s="248" customFormat="1" ht="26.25" customHeight="1">
      <c r="A123" s="1117"/>
      <c r="B123" s="1004"/>
      <c r="C123" s="974" t="s">
        <v>456</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228</v>
      </c>
      <c r="AB123" s="1017"/>
      <c r="AC123" s="1017"/>
      <c r="AD123" s="1017"/>
      <c r="AE123" s="1018"/>
      <c r="AF123" s="1019" t="s">
        <v>228</v>
      </c>
      <c r="AG123" s="1017"/>
      <c r="AH123" s="1017"/>
      <c r="AI123" s="1017"/>
      <c r="AJ123" s="1018"/>
      <c r="AK123" s="1019" t="s">
        <v>228</v>
      </c>
      <c r="AL123" s="1017"/>
      <c r="AM123" s="1017"/>
      <c r="AN123" s="1017"/>
      <c r="AO123" s="1018"/>
      <c r="AP123" s="1020" t="s">
        <v>228</v>
      </c>
      <c r="AQ123" s="1021"/>
      <c r="AR123" s="1021"/>
      <c r="AS123" s="1021"/>
      <c r="AT123" s="1022"/>
      <c r="AU123" s="1053"/>
      <c r="AV123" s="1054"/>
      <c r="AW123" s="1054"/>
      <c r="AX123" s="1054"/>
      <c r="AY123" s="1054"/>
      <c r="AZ123" s="279" t="s">
        <v>188</v>
      </c>
      <c r="BA123" s="279"/>
      <c r="BB123" s="279"/>
      <c r="BC123" s="279"/>
      <c r="BD123" s="279"/>
      <c r="BE123" s="279"/>
      <c r="BF123" s="279"/>
      <c r="BG123" s="279"/>
      <c r="BH123" s="279"/>
      <c r="BI123" s="279"/>
      <c r="BJ123" s="279"/>
      <c r="BK123" s="279"/>
      <c r="BL123" s="279"/>
      <c r="BM123" s="279"/>
      <c r="BN123" s="279"/>
      <c r="BO123" s="1033" t="s">
        <v>470</v>
      </c>
      <c r="BP123" s="1064"/>
      <c r="BQ123" s="1123">
        <v>6406395</v>
      </c>
      <c r="BR123" s="1124"/>
      <c r="BS123" s="1124"/>
      <c r="BT123" s="1124"/>
      <c r="BU123" s="1124"/>
      <c r="BV123" s="1124">
        <v>6090269</v>
      </c>
      <c r="BW123" s="1124"/>
      <c r="BX123" s="1124"/>
      <c r="BY123" s="1124"/>
      <c r="BZ123" s="1124"/>
      <c r="CA123" s="1124">
        <v>6165473</v>
      </c>
      <c r="CB123" s="1124"/>
      <c r="CC123" s="1124"/>
      <c r="CD123" s="1124"/>
      <c r="CE123" s="1124"/>
      <c r="CF123" s="1057"/>
      <c r="CG123" s="1058"/>
      <c r="CH123" s="1058"/>
      <c r="CI123" s="1058"/>
      <c r="CJ123" s="1059"/>
      <c r="CK123" s="1068"/>
      <c r="CL123" s="1069"/>
      <c r="CM123" s="1069"/>
      <c r="CN123" s="1069"/>
      <c r="CO123" s="1070"/>
      <c r="CP123" s="1078" t="s">
        <v>413</v>
      </c>
      <c r="CQ123" s="1079"/>
      <c r="CR123" s="1079"/>
      <c r="CS123" s="1079"/>
      <c r="CT123" s="1079"/>
      <c r="CU123" s="1079"/>
      <c r="CV123" s="1079"/>
      <c r="CW123" s="1079"/>
      <c r="CX123" s="1079"/>
      <c r="CY123" s="1079"/>
      <c r="CZ123" s="1079"/>
      <c r="DA123" s="1079"/>
      <c r="DB123" s="1079"/>
      <c r="DC123" s="1079"/>
      <c r="DD123" s="1079"/>
      <c r="DE123" s="1079"/>
      <c r="DF123" s="1080"/>
      <c r="DG123" s="1016" t="s">
        <v>228</v>
      </c>
      <c r="DH123" s="1017"/>
      <c r="DI123" s="1017"/>
      <c r="DJ123" s="1017"/>
      <c r="DK123" s="1018"/>
      <c r="DL123" s="1019" t="s">
        <v>228</v>
      </c>
      <c r="DM123" s="1017"/>
      <c r="DN123" s="1017"/>
      <c r="DO123" s="1017"/>
      <c r="DP123" s="1018"/>
      <c r="DQ123" s="1019" t="s">
        <v>228</v>
      </c>
      <c r="DR123" s="1017"/>
      <c r="DS123" s="1017"/>
      <c r="DT123" s="1017"/>
      <c r="DU123" s="1018"/>
      <c r="DV123" s="1020" t="s">
        <v>228</v>
      </c>
      <c r="DW123" s="1021"/>
      <c r="DX123" s="1021"/>
      <c r="DY123" s="1021"/>
      <c r="DZ123" s="1022"/>
    </row>
    <row r="124" spans="1:130" s="248" customFormat="1" ht="26.25" customHeight="1" thickBot="1">
      <c r="A124" s="1117"/>
      <c r="B124" s="1004"/>
      <c r="C124" s="974" t="s">
        <v>459</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228</v>
      </c>
      <c r="AB124" s="1017"/>
      <c r="AC124" s="1017"/>
      <c r="AD124" s="1017"/>
      <c r="AE124" s="1018"/>
      <c r="AF124" s="1019" t="s">
        <v>228</v>
      </c>
      <c r="AG124" s="1017"/>
      <c r="AH124" s="1017"/>
      <c r="AI124" s="1017"/>
      <c r="AJ124" s="1018"/>
      <c r="AK124" s="1019" t="s">
        <v>228</v>
      </c>
      <c r="AL124" s="1017"/>
      <c r="AM124" s="1017"/>
      <c r="AN124" s="1017"/>
      <c r="AO124" s="1018"/>
      <c r="AP124" s="1020" t="s">
        <v>228</v>
      </c>
      <c r="AQ124" s="1021"/>
      <c r="AR124" s="1021"/>
      <c r="AS124" s="1021"/>
      <c r="AT124" s="1022"/>
      <c r="AU124" s="1119" t="s">
        <v>471</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228</v>
      </c>
      <c r="BR124" s="1086"/>
      <c r="BS124" s="1086"/>
      <c r="BT124" s="1086"/>
      <c r="BU124" s="1086"/>
      <c r="BV124" s="1086" t="s">
        <v>228</v>
      </c>
      <c r="BW124" s="1086"/>
      <c r="BX124" s="1086"/>
      <c r="BY124" s="1086"/>
      <c r="BZ124" s="1086"/>
      <c r="CA124" s="1086" t="s">
        <v>228</v>
      </c>
      <c r="CB124" s="1086"/>
      <c r="CC124" s="1086"/>
      <c r="CD124" s="1086"/>
      <c r="CE124" s="1086"/>
      <c r="CF124" s="1087"/>
      <c r="CG124" s="1088"/>
      <c r="CH124" s="1088"/>
      <c r="CI124" s="1088"/>
      <c r="CJ124" s="1089"/>
      <c r="CK124" s="1071"/>
      <c r="CL124" s="1071"/>
      <c r="CM124" s="1071"/>
      <c r="CN124" s="1071"/>
      <c r="CO124" s="1072"/>
      <c r="CP124" s="1078" t="s">
        <v>472</v>
      </c>
      <c r="CQ124" s="1079"/>
      <c r="CR124" s="1079"/>
      <c r="CS124" s="1079"/>
      <c r="CT124" s="1079"/>
      <c r="CU124" s="1079"/>
      <c r="CV124" s="1079"/>
      <c r="CW124" s="1079"/>
      <c r="CX124" s="1079"/>
      <c r="CY124" s="1079"/>
      <c r="CZ124" s="1079"/>
      <c r="DA124" s="1079"/>
      <c r="DB124" s="1079"/>
      <c r="DC124" s="1079"/>
      <c r="DD124" s="1079"/>
      <c r="DE124" s="1079"/>
      <c r="DF124" s="1080"/>
      <c r="DG124" s="1063" t="s">
        <v>228</v>
      </c>
      <c r="DH124" s="1042"/>
      <c r="DI124" s="1042"/>
      <c r="DJ124" s="1042"/>
      <c r="DK124" s="1043"/>
      <c r="DL124" s="1041" t="s">
        <v>228</v>
      </c>
      <c r="DM124" s="1042"/>
      <c r="DN124" s="1042"/>
      <c r="DO124" s="1042"/>
      <c r="DP124" s="1043"/>
      <c r="DQ124" s="1041" t="s">
        <v>228</v>
      </c>
      <c r="DR124" s="1042"/>
      <c r="DS124" s="1042"/>
      <c r="DT124" s="1042"/>
      <c r="DU124" s="1043"/>
      <c r="DV124" s="1044" t="s">
        <v>228</v>
      </c>
      <c r="DW124" s="1045"/>
      <c r="DX124" s="1045"/>
      <c r="DY124" s="1045"/>
      <c r="DZ124" s="1046"/>
    </row>
    <row r="125" spans="1:130" s="248" customFormat="1" ht="26.25" customHeight="1">
      <c r="A125" s="1117"/>
      <c r="B125" s="1004"/>
      <c r="C125" s="974" t="s">
        <v>461</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228</v>
      </c>
      <c r="AB125" s="1017"/>
      <c r="AC125" s="1017"/>
      <c r="AD125" s="1017"/>
      <c r="AE125" s="1018"/>
      <c r="AF125" s="1019" t="s">
        <v>228</v>
      </c>
      <c r="AG125" s="1017"/>
      <c r="AH125" s="1017"/>
      <c r="AI125" s="1017"/>
      <c r="AJ125" s="1018"/>
      <c r="AK125" s="1019" t="s">
        <v>228</v>
      </c>
      <c r="AL125" s="1017"/>
      <c r="AM125" s="1017"/>
      <c r="AN125" s="1017"/>
      <c r="AO125" s="1018"/>
      <c r="AP125" s="1020" t="s">
        <v>228</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473</v>
      </c>
      <c r="CL125" s="1066"/>
      <c r="CM125" s="1066"/>
      <c r="CN125" s="1066"/>
      <c r="CO125" s="1067"/>
      <c r="CP125" s="998" t="s">
        <v>474</v>
      </c>
      <c r="CQ125" s="947"/>
      <c r="CR125" s="947"/>
      <c r="CS125" s="947"/>
      <c r="CT125" s="947"/>
      <c r="CU125" s="947"/>
      <c r="CV125" s="947"/>
      <c r="CW125" s="947"/>
      <c r="CX125" s="947"/>
      <c r="CY125" s="947"/>
      <c r="CZ125" s="947"/>
      <c r="DA125" s="947"/>
      <c r="DB125" s="947"/>
      <c r="DC125" s="947"/>
      <c r="DD125" s="947"/>
      <c r="DE125" s="947"/>
      <c r="DF125" s="948"/>
      <c r="DG125" s="984" t="s">
        <v>228</v>
      </c>
      <c r="DH125" s="985"/>
      <c r="DI125" s="985"/>
      <c r="DJ125" s="985"/>
      <c r="DK125" s="985"/>
      <c r="DL125" s="985" t="s">
        <v>228</v>
      </c>
      <c r="DM125" s="985"/>
      <c r="DN125" s="985"/>
      <c r="DO125" s="985"/>
      <c r="DP125" s="985"/>
      <c r="DQ125" s="985" t="s">
        <v>228</v>
      </c>
      <c r="DR125" s="985"/>
      <c r="DS125" s="985"/>
      <c r="DT125" s="985"/>
      <c r="DU125" s="985"/>
      <c r="DV125" s="986" t="s">
        <v>228</v>
      </c>
      <c r="DW125" s="986"/>
      <c r="DX125" s="986"/>
      <c r="DY125" s="986"/>
      <c r="DZ125" s="987"/>
    </row>
    <row r="126" spans="1:130" s="248" customFormat="1" ht="26.25" customHeight="1" thickBot="1">
      <c r="A126" s="1117"/>
      <c r="B126" s="1004"/>
      <c r="C126" s="974" t="s">
        <v>463</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228</v>
      </c>
      <c r="AB126" s="1017"/>
      <c r="AC126" s="1017"/>
      <c r="AD126" s="1017"/>
      <c r="AE126" s="1018"/>
      <c r="AF126" s="1019" t="s">
        <v>228</v>
      </c>
      <c r="AG126" s="1017"/>
      <c r="AH126" s="1017"/>
      <c r="AI126" s="1017"/>
      <c r="AJ126" s="1018"/>
      <c r="AK126" s="1019" t="s">
        <v>228</v>
      </c>
      <c r="AL126" s="1017"/>
      <c r="AM126" s="1017"/>
      <c r="AN126" s="1017"/>
      <c r="AO126" s="1018"/>
      <c r="AP126" s="1020" t="s">
        <v>228</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475</v>
      </c>
      <c r="CQ126" s="1008"/>
      <c r="CR126" s="1008"/>
      <c r="CS126" s="1008"/>
      <c r="CT126" s="1008"/>
      <c r="CU126" s="1008"/>
      <c r="CV126" s="1008"/>
      <c r="CW126" s="1008"/>
      <c r="CX126" s="1008"/>
      <c r="CY126" s="1008"/>
      <c r="CZ126" s="1008"/>
      <c r="DA126" s="1008"/>
      <c r="DB126" s="1008"/>
      <c r="DC126" s="1008"/>
      <c r="DD126" s="1008"/>
      <c r="DE126" s="1008"/>
      <c r="DF126" s="1009"/>
      <c r="DG126" s="977" t="s">
        <v>228</v>
      </c>
      <c r="DH126" s="978"/>
      <c r="DI126" s="978"/>
      <c r="DJ126" s="978"/>
      <c r="DK126" s="978"/>
      <c r="DL126" s="978" t="s">
        <v>228</v>
      </c>
      <c r="DM126" s="978"/>
      <c r="DN126" s="978"/>
      <c r="DO126" s="978"/>
      <c r="DP126" s="978"/>
      <c r="DQ126" s="978" t="s">
        <v>228</v>
      </c>
      <c r="DR126" s="978"/>
      <c r="DS126" s="978"/>
      <c r="DT126" s="978"/>
      <c r="DU126" s="978"/>
      <c r="DV126" s="979" t="s">
        <v>228</v>
      </c>
      <c r="DW126" s="979"/>
      <c r="DX126" s="979"/>
      <c r="DY126" s="979"/>
      <c r="DZ126" s="980"/>
    </row>
    <row r="127" spans="1:130" s="248" customFormat="1" ht="26.25" customHeight="1">
      <c r="A127" s="1118"/>
      <c r="B127" s="1006"/>
      <c r="C127" s="1060" t="s">
        <v>476</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v>21</v>
      </c>
      <c r="AB127" s="1017"/>
      <c r="AC127" s="1017"/>
      <c r="AD127" s="1017"/>
      <c r="AE127" s="1018"/>
      <c r="AF127" s="1019">
        <v>19</v>
      </c>
      <c r="AG127" s="1017"/>
      <c r="AH127" s="1017"/>
      <c r="AI127" s="1017"/>
      <c r="AJ127" s="1018"/>
      <c r="AK127" s="1019">
        <v>16</v>
      </c>
      <c r="AL127" s="1017"/>
      <c r="AM127" s="1017"/>
      <c r="AN127" s="1017"/>
      <c r="AO127" s="1018"/>
      <c r="AP127" s="1020">
        <v>0</v>
      </c>
      <c r="AQ127" s="1021"/>
      <c r="AR127" s="1021"/>
      <c r="AS127" s="1021"/>
      <c r="AT127" s="1022"/>
      <c r="AU127" s="284"/>
      <c r="AV127" s="284"/>
      <c r="AW127" s="284"/>
      <c r="AX127" s="1090" t="s">
        <v>477</v>
      </c>
      <c r="AY127" s="1091"/>
      <c r="AZ127" s="1091"/>
      <c r="BA127" s="1091"/>
      <c r="BB127" s="1091"/>
      <c r="BC127" s="1091"/>
      <c r="BD127" s="1091"/>
      <c r="BE127" s="1092"/>
      <c r="BF127" s="1093" t="s">
        <v>478</v>
      </c>
      <c r="BG127" s="1091"/>
      <c r="BH127" s="1091"/>
      <c r="BI127" s="1091"/>
      <c r="BJ127" s="1091"/>
      <c r="BK127" s="1091"/>
      <c r="BL127" s="1092"/>
      <c r="BM127" s="1093" t="s">
        <v>479</v>
      </c>
      <c r="BN127" s="1091"/>
      <c r="BO127" s="1091"/>
      <c r="BP127" s="1091"/>
      <c r="BQ127" s="1091"/>
      <c r="BR127" s="1091"/>
      <c r="BS127" s="1092"/>
      <c r="BT127" s="1093" t="s">
        <v>480</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481</v>
      </c>
      <c r="CQ127" s="1008"/>
      <c r="CR127" s="1008"/>
      <c r="CS127" s="1008"/>
      <c r="CT127" s="1008"/>
      <c r="CU127" s="1008"/>
      <c r="CV127" s="1008"/>
      <c r="CW127" s="1008"/>
      <c r="CX127" s="1008"/>
      <c r="CY127" s="1008"/>
      <c r="CZ127" s="1008"/>
      <c r="DA127" s="1008"/>
      <c r="DB127" s="1008"/>
      <c r="DC127" s="1008"/>
      <c r="DD127" s="1008"/>
      <c r="DE127" s="1008"/>
      <c r="DF127" s="1009"/>
      <c r="DG127" s="977" t="s">
        <v>228</v>
      </c>
      <c r="DH127" s="978"/>
      <c r="DI127" s="978"/>
      <c r="DJ127" s="978"/>
      <c r="DK127" s="978"/>
      <c r="DL127" s="978" t="s">
        <v>228</v>
      </c>
      <c r="DM127" s="978"/>
      <c r="DN127" s="978"/>
      <c r="DO127" s="978"/>
      <c r="DP127" s="978"/>
      <c r="DQ127" s="978" t="s">
        <v>228</v>
      </c>
      <c r="DR127" s="978"/>
      <c r="DS127" s="978"/>
      <c r="DT127" s="978"/>
      <c r="DU127" s="978"/>
      <c r="DV127" s="979" t="s">
        <v>228</v>
      </c>
      <c r="DW127" s="979"/>
      <c r="DX127" s="979"/>
      <c r="DY127" s="979"/>
      <c r="DZ127" s="980"/>
    </row>
    <row r="128" spans="1:130" s="248" customFormat="1" ht="26.25" customHeight="1" thickBot="1">
      <c r="A128" s="1101" t="s">
        <v>482</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483</v>
      </c>
      <c r="X128" s="1103"/>
      <c r="Y128" s="1103"/>
      <c r="Z128" s="1104"/>
      <c r="AA128" s="1105" t="s">
        <v>228</v>
      </c>
      <c r="AB128" s="1106"/>
      <c r="AC128" s="1106"/>
      <c r="AD128" s="1106"/>
      <c r="AE128" s="1107"/>
      <c r="AF128" s="1108" t="s">
        <v>228</v>
      </c>
      <c r="AG128" s="1106"/>
      <c r="AH128" s="1106"/>
      <c r="AI128" s="1106"/>
      <c r="AJ128" s="1107"/>
      <c r="AK128" s="1108">
        <v>2028</v>
      </c>
      <c r="AL128" s="1106"/>
      <c r="AM128" s="1106"/>
      <c r="AN128" s="1106"/>
      <c r="AO128" s="1107"/>
      <c r="AP128" s="1109"/>
      <c r="AQ128" s="1110"/>
      <c r="AR128" s="1110"/>
      <c r="AS128" s="1110"/>
      <c r="AT128" s="1111"/>
      <c r="AU128" s="284"/>
      <c r="AV128" s="284"/>
      <c r="AW128" s="284"/>
      <c r="AX128" s="946" t="s">
        <v>484</v>
      </c>
      <c r="AY128" s="947"/>
      <c r="AZ128" s="947"/>
      <c r="BA128" s="947"/>
      <c r="BB128" s="947"/>
      <c r="BC128" s="947"/>
      <c r="BD128" s="947"/>
      <c r="BE128" s="948"/>
      <c r="BF128" s="1112" t="s">
        <v>228</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485</v>
      </c>
      <c r="CQ128" s="1095"/>
      <c r="CR128" s="1095"/>
      <c r="CS128" s="1095"/>
      <c r="CT128" s="1095"/>
      <c r="CU128" s="1095"/>
      <c r="CV128" s="1095"/>
      <c r="CW128" s="1095"/>
      <c r="CX128" s="1095"/>
      <c r="CY128" s="1095"/>
      <c r="CZ128" s="1095"/>
      <c r="DA128" s="1095"/>
      <c r="DB128" s="1095"/>
      <c r="DC128" s="1095"/>
      <c r="DD128" s="1095"/>
      <c r="DE128" s="1095"/>
      <c r="DF128" s="1096"/>
      <c r="DG128" s="1097">
        <v>2364</v>
      </c>
      <c r="DH128" s="1098"/>
      <c r="DI128" s="1098"/>
      <c r="DJ128" s="1098"/>
      <c r="DK128" s="1098"/>
      <c r="DL128" s="1098">
        <v>2378</v>
      </c>
      <c r="DM128" s="1098"/>
      <c r="DN128" s="1098"/>
      <c r="DO128" s="1098"/>
      <c r="DP128" s="1098"/>
      <c r="DQ128" s="1098">
        <v>2501</v>
      </c>
      <c r="DR128" s="1098"/>
      <c r="DS128" s="1098"/>
      <c r="DT128" s="1098"/>
      <c r="DU128" s="1098"/>
      <c r="DV128" s="1099">
        <v>0.1</v>
      </c>
      <c r="DW128" s="1099"/>
      <c r="DX128" s="1099"/>
      <c r="DY128" s="1099"/>
      <c r="DZ128" s="1100"/>
    </row>
    <row r="129" spans="1:131" s="248" customFormat="1" ht="26.25" customHeight="1">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486</v>
      </c>
      <c r="X129" s="1132"/>
      <c r="Y129" s="1132"/>
      <c r="Z129" s="1133"/>
      <c r="AA129" s="1016">
        <v>3342439</v>
      </c>
      <c r="AB129" s="1017"/>
      <c r="AC129" s="1017"/>
      <c r="AD129" s="1017"/>
      <c r="AE129" s="1018"/>
      <c r="AF129" s="1019">
        <v>3362024</v>
      </c>
      <c r="AG129" s="1017"/>
      <c r="AH129" s="1017"/>
      <c r="AI129" s="1017"/>
      <c r="AJ129" s="1018"/>
      <c r="AK129" s="1019">
        <v>3525461</v>
      </c>
      <c r="AL129" s="1017"/>
      <c r="AM129" s="1017"/>
      <c r="AN129" s="1017"/>
      <c r="AO129" s="1018"/>
      <c r="AP129" s="1134"/>
      <c r="AQ129" s="1135"/>
      <c r="AR129" s="1135"/>
      <c r="AS129" s="1135"/>
      <c r="AT129" s="1136"/>
      <c r="AU129" s="286"/>
      <c r="AV129" s="286"/>
      <c r="AW129" s="286"/>
      <c r="AX129" s="1125" t="s">
        <v>487</v>
      </c>
      <c r="AY129" s="1008"/>
      <c r="AZ129" s="1008"/>
      <c r="BA129" s="1008"/>
      <c r="BB129" s="1008"/>
      <c r="BC129" s="1008"/>
      <c r="BD129" s="1008"/>
      <c r="BE129" s="1009"/>
      <c r="BF129" s="1126" t="s">
        <v>228</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988" t="s">
        <v>488</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489</v>
      </c>
      <c r="X130" s="1132"/>
      <c r="Y130" s="1132"/>
      <c r="Z130" s="1133"/>
      <c r="AA130" s="1016">
        <v>414495</v>
      </c>
      <c r="AB130" s="1017"/>
      <c r="AC130" s="1017"/>
      <c r="AD130" s="1017"/>
      <c r="AE130" s="1018"/>
      <c r="AF130" s="1019">
        <v>402490</v>
      </c>
      <c r="AG130" s="1017"/>
      <c r="AH130" s="1017"/>
      <c r="AI130" s="1017"/>
      <c r="AJ130" s="1018"/>
      <c r="AK130" s="1019">
        <v>409061</v>
      </c>
      <c r="AL130" s="1017"/>
      <c r="AM130" s="1017"/>
      <c r="AN130" s="1017"/>
      <c r="AO130" s="1018"/>
      <c r="AP130" s="1134"/>
      <c r="AQ130" s="1135"/>
      <c r="AR130" s="1135"/>
      <c r="AS130" s="1135"/>
      <c r="AT130" s="1136"/>
      <c r="AU130" s="286"/>
      <c r="AV130" s="286"/>
      <c r="AW130" s="286"/>
      <c r="AX130" s="1125" t="s">
        <v>490</v>
      </c>
      <c r="AY130" s="1008"/>
      <c r="AZ130" s="1008"/>
      <c r="BA130" s="1008"/>
      <c r="BB130" s="1008"/>
      <c r="BC130" s="1008"/>
      <c r="BD130" s="1008"/>
      <c r="BE130" s="1009"/>
      <c r="BF130" s="1162">
        <v>4.7</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491</v>
      </c>
      <c r="X131" s="1170"/>
      <c r="Y131" s="1170"/>
      <c r="Z131" s="1171"/>
      <c r="AA131" s="1063">
        <v>2927944</v>
      </c>
      <c r="AB131" s="1042"/>
      <c r="AC131" s="1042"/>
      <c r="AD131" s="1042"/>
      <c r="AE131" s="1043"/>
      <c r="AF131" s="1041">
        <v>2959534</v>
      </c>
      <c r="AG131" s="1042"/>
      <c r="AH131" s="1042"/>
      <c r="AI131" s="1042"/>
      <c r="AJ131" s="1043"/>
      <c r="AK131" s="1041">
        <v>3116400</v>
      </c>
      <c r="AL131" s="1042"/>
      <c r="AM131" s="1042"/>
      <c r="AN131" s="1042"/>
      <c r="AO131" s="1043"/>
      <c r="AP131" s="1172"/>
      <c r="AQ131" s="1173"/>
      <c r="AR131" s="1173"/>
      <c r="AS131" s="1173"/>
      <c r="AT131" s="1174"/>
      <c r="AU131" s="286"/>
      <c r="AV131" s="286"/>
      <c r="AW131" s="286"/>
      <c r="AX131" s="1144" t="s">
        <v>492</v>
      </c>
      <c r="AY131" s="1095"/>
      <c r="AZ131" s="1095"/>
      <c r="BA131" s="1095"/>
      <c r="BB131" s="1095"/>
      <c r="BC131" s="1095"/>
      <c r="BD131" s="1095"/>
      <c r="BE131" s="1096"/>
      <c r="BF131" s="1145" t="s">
        <v>228</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51" t="s">
        <v>493</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494</v>
      </c>
      <c r="W132" s="1155"/>
      <c r="X132" s="1155"/>
      <c r="Y132" s="1155"/>
      <c r="Z132" s="1156"/>
      <c r="AA132" s="1157">
        <v>3.9084080839999999</v>
      </c>
      <c r="AB132" s="1158"/>
      <c r="AC132" s="1158"/>
      <c r="AD132" s="1158"/>
      <c r="AE132" s="1159"/>
      <c r="AF132" s="1160">
        <v>6.5602219809999998</v>
      </c>
      <c r="AG132" s="1158"/>
      <c r="AH132" s="1158"/>
      <c r="AI132" s="1158"/>
      <c r="AJ132" s="1159"/>
      <c r="AK132" s="1160">
        <v>3.7913939160000001</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495</v>
      </c>
      <c r="W133" s="1138"/>
      <c r="X133" s="1138"/>
      <c r="Y133" s="1138"/>
      <c r="Z133" s="1139"/>
      <c r="AA133" s="1140">
        <v>4</v>
      </c>
      <c r="AB133" s="1141"/>
      <c r="AC133" s="1141"/>
      <c r="AD133" s="1141"/>
      <c r="AE133" s="1142"/>
      <c r="AF133" s="1140">
        <v>4.9000000000000004</v>
      </c>
      <c r="AG133" s="1141"/>
      <c r="AH133" s="1141"/>
      <c r="AI133" s="1141"/>
      <c r="AJ133" s="1142"/>
      <c r="AK133" s="1140">
        <v>4.7</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J73" zoomScaleNormal="85" zoomScaleSheetLayoutView="100" workbookViewId="0">
      <selection activeCell="CK29" sqref="CK29"/>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496</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25" zoomScaleNormal="100" zoomScaleSheetLayoutView="55" workbookViewId="0">
      <selection activeCell="DL31" sqref="DL31"/>
    </sheetView>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4"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497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498</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499</v>
      </c>
      <c r="AP7" s="305"/>
      <c r="AQ7" s="306" t="s">
        <v>500</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501</v>
      </c>
      <c r="AQ8" s="312" t="s">
        <v>502</v>
      </c>
      <c r="AR8" s="313" t="s">
        <v>503</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504</v>
      </c>
      <c r="AL9" s="1178"/>
      <c r="AM9" s="1178"/>
      <c r="AN9" s="1179"/>
      <c r="AO9" s="314">
        <v>1080326</v>
      </c>
      <c r="AP9" s="314">
        <v>125722</v>
      </c>
      <c r="AQ9" s="315">
        <v>131552</v>
      </c>
      <c r="AR9" s="316">
        <v>-4.4000000000000004</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505</v>
      </c>
      <c r="AL10" s="1178"/>
      <c r="AM10" s="1178"/>
      <c r="AN10" s="1179"/>
      <c r="AO10" s="317">
        <v>149545</v>
      </c>
      <c r="AP10" s="317">
        <v>17403</v>
      </c>
      <c r="AQ10" s="318">
        <v>15222</v>
      </c>
      <c r="AR10" s="319">
        <v>14.3</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506</v>
      </c>
      <c r="AL11" s="1178"/>
      <c r="AM11" s="1178"/>
      <c r="AN11" s="1179"/>
      <c r="AO11" s="317">
        <v>15775</v>
      </c>
      <c r="AP11" s="317">
        <v>1836</v>
      </c>
      <c r="AQ11" s="318">
        <v>927</v>
      </c>
      <c r="AR11" s="319">
        <v>98.1</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507</v>
      </c>
      <c r="AL12" s="1178"/>
      <c r="AM12" s="1178"/>
      <c r="AN12" s="1179"/>
      <c r="AO12" s="317" t="s">
        <v>508</v>
      </c>
      <c r="AP12" s="317" t="s">
        <v>508</v>
      </c>
      <c r="AQ12" s="318" t="s">
        <v>508</v>
      </c>
      <c r="AR12" s="319" t="s">
        <v>508</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509</v>
      </c>
      <c r="AL13" s="1178"/>
      <c r="AM13" s="1178"/>
      <c r="AN13" s="1179"/>
      <c r="AO13" s="317" t="s">
        <v>508</v>
      </c>
      <c r="AP13" s="317" t="s">
        <v>508</v>
      </c>
      <c r="AQ13" s="318">
        <v>5186</v>
      </c>
      <c r="AR13" s="319" t="s">
        <v>508</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510</v>
      </c>
      <c r="AL14" s="1178"/>
      <c r="AM14" s="1178"/>
      <c r="AN14" s="1179"/>
      <c r="AO14" s="317">
        <v>14498</v>
      </c>
      <c r="AP14" s="317">
        <v>1687</v>
      </c>
      <c r="AQ14" s="318">
        <v>3097</v>
      </c>
      <c r="AR14" s="319">
        <v>-45.5</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511</v>
      </c>
      <c r="AL15" s="1184"/>
      <c r="AM15" s="1184"/>
      <c r="AN15" s="1185"/>
      <c r="AO15" s="317">
        <v>-123858</v>
      </c>
      <c r="AP15" s="317">
        <v>-14414</v>
      </c>
      <c r="AQ15" s="318">
        <v>-10369</v>
      </c>
      <c r="AR15" s="319">
        <v>39</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188</v>
      </c>
      <c r="AL16" s="1184"/>
      <c r="AM16" s="1184"/>
      <c r="AN16" s="1185"/>
      <c r="AO16" s="317">
        <v>1136286</v>
      </c>
      <c r="AP16" s="317">
        <v>132234</v>
      </c>
      <c r="AQ16" s="318">
        <v>145615</v>
      </c>
      <c r="AR16" s="319">
        <v>-9.1999999999999993</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512</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513</v>
      </c>
      <c r="AP20" s="326" t="s">
        <v>514</v>
      </c>
      <c r="AQ20" s="327" t="s">
        <v>515</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516</v>
      </c>
      <c r="AL21" s="1187"/>
      <c r="AM21" s="1187"/>
      <c r="AN21" s="1188"/>
      <c r="AO21" s="330">
        <v>13.38</v>
      </c>
      <c r="AP21" s="331">
        <v>13.36</v>
      </c>
      <c r="AQ21" s="332">
        <v>0.02</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517</v>
      </c>
      <c r="AL22" s="1187"/>
      <c r="AM22" s="1187"/>
      <c r="AN22" s="1188"/>
      <c r="AO22" s="335">
        <v>98.2</v>
      </c>
      <c r="AP22" s="336">
        <v>95.8</v>
      </c>
      <c r="AQ22" s="337">
        <v>2.4</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518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519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520</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499</v>
      </c>
      <c r="AP30" s="305"/>
      <c r="AQ30" s="306" t="s">
        <v>500</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501</v>
      </c>
      <c r="AQ31" s="312" t="s">
        <v>502</v>
      </c>
      <c r="AR31" s="313" t="s">
        <v>503</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521</v>
      </c>
      <c r="AL32" s="1181"/>
      <c r="AM32" s="1181"/>
      <c r="AN32" s="1182"/>
      <c r="AO32" s="345">
        <v>275672</v>
      </c>
      <c r="AP32" s="345">
        <v>32081</v>
      </c>
      <c r="AQ32" s="346">
        <v>74764</v>
      </c>
      <c r="AR32" s="347">
        <v>-57.1</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522</v>
      </c>
      <c r="AL33" s="1181"/>
      <c r="AM33" s="1181"/>
      <c r="AN33" s="1182"/>
      <c r="AO33" s="345" t="s">
        <v>508</v>
      </c>
      <c r="AP33" s="345" t="s">
        <v>508</v>
      </c>
      <c r="AQ33" s="346" t="s">
        <v>508</v>
      </c>
      <c r="AR33" s="347" t="s">
        <v>508</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523</v>
      </c>
      <c r="AL34" s="1181"/>
      <c r="AM34" s="1181"/>
      <c r="AN34" s="1182"/>
      <c r="AO34" s="345" t="s">
        <v>508</v>
      </c>
      <c r="AP34" s="345" t="s">
        <v>508</v>
      </c>
      <c r="AQ34" s="346" t="s">
        <v>508</v>
      </c>
      <c r="AR34" s="347" t="s">
        <v>508</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524</v>
      </c>
      <c r="AL35" s="1181"/>
      <c r="AM35" s="1181"/>
      <c r="AN35" s="1182"/>
      <c r="AO35" s="345">
        <v>234069</v>
      </c>
      <c r="AP35" s="345">
        <v>27239</v>
      </c>
      <c r="AQ35" s="346">
        <v>25584</v>
      </c>
      <c r="AR35" s="347">
        <v>6.5</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525</v>
      </c>
      <c r="AL36" s="1181"/>
      <c r="AM36" s="1181"/>
      <c r="AN36" s="1182"/>
      <c r="AO36" s="345">
        <v>19487</v>
      </c>
      <c r="AP36" s="345">
        <v>2268</v>
      </c>
      <c r="AQ36" s="346">
        <v>3670</v>
      </c>
      <c r="AR36" s="347">
        <v>-38.200000000000003</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526</v>
      </c>
      <c r="AL37" s="1181"/>
      <c r="AM37" s="1181"/>
      <c r="AN37" s="1182"/>
      <c r="AO37" s="345">
        <v>16</v>
      </c>
      <c r="AP37" s="345">
        <v>2</v>
      </c>
      <c r="AQ37" s="346">
        <v>420</v>
      </c>
      <c r="AR37" s="347">
        <v>-99.5</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527</v>
      </c>
      <c r="AL38" s="1190"/>
      <c r="AM38" s="1190"/>
      <c r="AN38" s="1191"/>
      <c r="AO38" s="348" t="s">
        <v>508</v>
      </c>
      <c r="AP38" s="348" t="s">
        <v>508</v>
      </c>
      <c r="AQ38" s="349">
        <v>9</v>
      </c>
      <c r="AR38" s="337" t="s">
        <v>508</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528</v>
      </c>
      <c r="AL39" s="1190"/>
      <c r="AM39" s="1190"/>
      <c r="AN39" s="1191"/>
      <c r="AO39" s="345">
        <v>-2028</v>
      </c>
      <c r="AP39" s="345">
        <v>-236</v>
      </c>
      <c r="AQ39" s="346">
        <v>-2239</v>
      </c>
      <c r="AR39" s="347">
        <v>-89.5</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529</v>
      </c>
      <c r="AL40" s="1181"/>
      <c r="AM40" s="1181"/>
      <c r="AN40" s="1182"/>
      <c r="AO40" s="345">
        <v>-409061</v>
      </c>
      <c r="AP40" s="345">
        <v>-47604</v>
      </c>
      <c r="AQ40" s="346">
        <v>-71783</v>
      </c>
      <c r="AR40" s="347">
        <v>-33.700000000000003</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300</v>
      </c>
      <c r="AL41" s="1193"/>
      <c r="AM41" s="1193"/>
      <c r="AN41" s="1194"/>
      <c r="AO41" s="345">
        <v>118155</v>
      </c>
      <c r="AP41" s="345">
        <v>13750</v>
      </c>
      <c r="AQ41" s="346">
        <v>30425</v>
      </c>
      <c r="AR41" s="347">
        <v>-54.8</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530</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532</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499</v>
      </c>
      <c r="AN49" s="1197" t="s">
        <v>533</v>
      </c>
      <c r="AO49" s="1198"/>
      <c r="AP49" s="1198"/>
      <c r="AQ49" s="1198"/>
      <c r="AR49" s="1199"/>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534</v>
      </c>
      <c r="AO50" s="362" t="s">
        <v>535</v>
      </c>
      <c r="AP50" s="363" t="s">
        <v>536</v>
      </c>
      <c r="AQ50" s="364" t="s">
        <v>537</v>
      </c>
      <c r="AR50" s="365" t="s">
        <v>538</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539</v>
      </c>
      <c r="AL51" s="358"/>
      <c r="AM51" s="366">
        <v>565748</v>
      </c>
      <c r="AN51" s="367">
        <v>62266</v>
      </c>
      <c r="AO51" s="368">
        <v>28.3</v>
      </c>
      <c r="AP51" s="369">
        <v>138651</v>
      </c>
      <c r="AQ51" s="370">
        <v>7.8</v>
      </c>
      <c r="AR51" s="371">
        <v>20.5</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540</v>
      </c>
      <c r="AM52" s="374">
        <v>285408</v>
      </c>
      <c r="AN52" s="375">
        <v>31412</v>
      </c>
      <c r="AO52" s="376">
        <v>-5.4</v>
      </c>
      <c r="AP52" s="377">
        <v>71211</v>
      </c>
      <c r="AQ52" s="378">
        <v>15.7</v>
      </c>
      <c r="AR52" s="379">
        <v>-21.1</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541</v>
      </c>
      <c r="AL53" s="358"/>
      <c r="AM53" s="366">
        <v>747846</v>
      </c>
      <c r="AN53" s="367">
        <v>83914</v>
      </c>
      <c r="AO53" s="368">
        <v>34.799999999999997</v>
      </c>
      <c r="AP53" s="369">
        <v>122882</v>
      </c>
      <c r="AQ53" s="370">
        <v>-11.4</v>
      </c>
      <c r="AR53" s="371">
        <v>46.2</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540</v>
      </c>
      <c r="AM54" s="374">
        <v>469465</v>
      </c>
      <c r="AN54" s="375">
        <v>52678</v>
      </c>
      <c r="AO54" s="376">
        <v>67.7</v>
      </c>
      <c r="AP54" s="377">
        <v>65785</v>
      </c>
      <c r="AQ54" s="378">
        <v>-7.6</v>
      </c>
      <c r="AR54" s="379">
        <v>75.3</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542</v>
      </c>
      <c r="AL55" s="358"/>
      <c r="AM55" s="366">
        <v>754891</v>
      </c>
      <c r="AN55" s="367">
        <v>85734</v>
      </c>
      <c r="AO55" s="368">
        <v>2.2000000000000002</v>
      </c>
      <c r="AP55" s="369">
        <v>114790</v>
      </c>
      <c r="AQ55" s="370">
        <v>-6.6</v>
      </c>
      <c r="AR55" s="371">
        <v>8.8000000000000007</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540</v>
      </c>
      <c r="AM56" s="374">
        <v>533432</v>
      </c>
      <c r="AN56" s="375">
        <v>60583</v>
      </c>
      <c r="AO56" s="376">
        <v>15</v>
      </c>
      <c r="AP56" s="377">
        <v>55601</v>
      </c>
      <c r="AQ56" s="378">
        <v>-15.5</v>
      </c>
      <c r="AR56" s="379">
        <v>30.5</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543</v>
      </c>
      <c r="AL57" s="358"/>
      <c r="AM57" s="366">
        <v>522359</v>
      </c>
      <c r="AN57" s="367">
        <v>60145</v>
      </c>
      <c r="AO57" s="368">
        <v>-29.8</v>
      </c>
      <c r="AP57" s="369">
        <v>126262</v>
      </c>
      <c r="AQ57" s="370">
        <v>10</v>
      </c>
      <c r="AR57" s="371">
        <v>-39.799999999999997</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540</v>
      </c>
      <c r="AM58" s="374">
        <v>274233</v>
      </c>
      <c r="AN58" s="375">
        <v>31575</v>
      </c>
      <c r="AO58" s="376">
        <v>-47.9</v>
      </c>
      <c r="AP58" s="377">
        <v>56769</v>
      </c>
      <c r="AQ58" s="378">
        <v>2.1</v>
      </c>
      <c r="AR58" s="379">
        <v>-50</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544</v>
      </c>
      <c r="AL59" s="358"/>
      <c r="AM59" s="366">
        <v>495989</v>
      </c>
      <c r="AN59" s="367">
        <v>57720</v>
      </c>
      <c r="AO59" s="368">
        <v>-4</v>
      </c>
      <c r="AP59" s="369">
        <v>126525</v>
      </c>
      <c r="AQ59" s="370">
        <v>0.2</v>
      </c>
      <c r="AR59" s="371">
        <v>-4.2</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540</v>
      </c>
      <c r="AM60" s="374">
        <v>344120</v>
      </c>
      <c r="AN60" s="375">
        <v>40047</v>
      </c>
      <c r="AO60" s="376">
        <v>26.8</v>
      </c>
      <c r="AP60" s="377">
        <v>67052</v>
      </c>
      <c r="AQ60" s="378">
        <v>18.100000000000001</v>
      </c>
      <c r="AR60" s="379">
        <v>8.6999999999999993</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545</v>
      </c>
      <c r="AL61" s="380"/>
      <c r="AM61" s="381">
        <v>617367</v>
      </c>
      <c r="AN61" s="382">
        <v>69956</v>
      </c>
      <c r="AO61" s="383">
        <v>6.3</v>
      </c>
      <c r="AP61" s="384">
        <v>125822</v>
      </c>
      <c r="AQ61" s="385">
        <v>0</v>
      </c>
      <c r="AR61" s="371">
        <v>6.3</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540</v>
      </c>
      <c r="AM62" s="374">
        <v>381332</v>
      </c>
      <c r="AN62" s="375">
        <v>43259</v>
      </c>
      <c r="AO62" s="376">
        <v>11.2</v>
      </c>
      <c r="AP62" s="377">
        <v>63284</v>
      </c>
      <c r="AQ62" s="378">
        <v>2.6</v>
      </c>
      <c r="AR62" s="379">
        <v>8.6</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CO100" sqref="CO100"/>
    </sheetView>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547</v>
      </c>
    </row>
    <row r="121" spans="125:125" ht="13.5" hidden="1" customHeight="1">
      <c r="DU121" s="292"/>
    </row>
  </sheetData>
  <sheetProtection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BI88" zoomScaleNormal="100" zoomScaleSheetLayoutView="55" workbookViewId="0">
      <selection activeCell="AE103" sqref="AE103"/>
    </sheetView>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548</v>
      </c>
    </row>
  </sheetData>
  <sheetProtection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election activeCell="M44" sqref="M44"/>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549</v>
      </c>
      <c r="G46" s="8" t="s">
        <v>550</v>
      </c>
      <c r="H46" s="8" t="s">
        <v>551</v>
      </c>
      <c r="I46" s="8" t="s">
        <v>552</v>
      </c>
      <c r="J46" s="9" t="s">
        <v>553</v>
      </c>
    </row>
    <row r="47" spans="2:10" ht="57.75" customHeight="1">
      <c r="B47" s="10"/>
      <c r="C47" s="1200" t="s">
        <v>3</v>
      </c>
      <c r="D47" s="1200"/>
      <c r="E47" s="1201"/>
      <c r="F47" s="11">
        <v>35.549999999999997</v>
      </c>
      <c r="G47" s="12">
        <v>34.17</v>
      </c>
      <c r="H47" s="12">
        <v>29.47</v>
      </c>
      <c r="I47" s="12">
        <v>23.22</v>
      </c>
      <c r="J47" s="13">
        <v>24.15</v>
      </c>
    </row>
    <row r="48" spans="2:10" ht="57.75" customHeight="1">
      <c r="B48" s="14"/>
      <c r="C48" s="1202" t="s">
        <v>4</v>
      </c>
      <c r="D48" s="1202"/>
      <c r="E48" s="1203"/>
      <c r="F48" s="15">
        <v>1.78</v>
      </c>
      <c r="G48" s="16">
        <v>1.88</v>
      </c>
      <c r="H48" s="16">
        <v>2.74</v>
      </c>
      <c r="I48" s="16">
        <v>3.34</v>
      </c>
      <c r="J48" s="17">
        <v>4.9800000000000004</v>
      </c>
    </row>
    <row r="49" spans="2:10" ht="57.75" customHeight="1" thickBot="1">
      <c r="B49" s="18"/>
      <c r="C49" s="1204" t="s">
        <v>5</v>
      </c>
      <c r="D49" s="1204"/>
      <c r="E49" s="1205"/>
      <c r="F49" s="19" t="s">
        <v>554</v>
      </c>
      <c r="G49" s="20" t="s">
        <v>555</v>
      </c>
      <c r="H49" s="20" t="s">
        <v>556</v>
      </c>
      <c r="I49" s="20" t="s">
        <v>557</v>
      </c>
      <c r="J49" s="21">
        <v>1.81</v>
      </c>
    </row>
    <row r="50" spans="2:10" ht="13.5" customHeight="1"/>
  </sheetData>
  <sheetProtection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2022-03-11T07:13:54Z</cp:lastPrinted>
  <dcterms:created xsi:type="dcterms:W3CDTF">2022-02-02T03:37:07Z</dcterms:created>
  <dcterms:modified xsi:type="dcterms:W3CDTF">2022-03-24T00:29:10Z</dcterms:modified>
</cp:coreProperties>
</file>